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21 г\1 кв. 2021\"/>
    </mc:Choice>
  </mc:AlternateContent>
  <bookViews>
    <workbookView xWindow="0" yWindow="0" windowWidth="28800" windowHeight="11835"/>
  </bookViews>
  <sheets>
    <sheet name="доходы" sheetId="3" r:id="rId1"/>
    <sheet name="расходы" sheetId="2" r:id="rId2"/>
    <sheet name="источники" sheetId="4" r:id="rId3"/>
  </sheets>
  <calcPr calcId="152511"/>
</workbook>
</file>

<file path=xl/calcChain.xml><?xml version="1.0" encoding="utf-8"?>
<calcChain xmlns="http://schemas.openxmlformats.org/spreadsheetml/2006/main">
  <c r="E3" i="4" l="1"/>
  <c r="G3" i="4"/>
  <c r="J3" i="4"/>
  <c r="L3" i="4"/>
  <c r="E4" i="4"/>
  <c r="G4" i="4"/>
  <c r="J4" i="4"/>
  <c r="L4" i="4"/>
  <c r="E5" i="4"/>
  <c r="G5" i="4"/>
  <c r="J5" i="4"/>
  <c r="L5" i="4"/>
  <c r="E6" i="4"/>
  <c r="G6" i="4"/>
  <c r="J6" i="4"/>
  <c r="L6" i="4"/>
  <c r="E7" i="4"/>
  <c r="G7" i="4"/>
  <c r="J7" i="4"/>
  <c r="L7" i="4"/>
  <c r="E8" i="4"/>
  <c r="G8" i="4"/>
  <c r="J8" i="4"/>
  <c r="L8" i="4"/>
  <c r="E9" i="4"/>
  <c r="G9" i="4"/>
  <c r="J9" i="4"/>
  <c r="L9" i="4"/>
  <c r="E10" i="4"/>
  <c r="G10" i="4"/>
  <c r="J10" i="4"/>
  <c r="L10" i="4"/>
  <c r="E11" i="4"/>
  <c r="G11" i="4"/>
  <c r="J11" i="4"/>
  <c r="L11" i="4"/>
  <c r="E12" i="4"/>
  <c r="G12" i="4"/>
  <c r="J12" i="4"/>
  <c r="L12" i="4"/>
  <c r="E13" i="4"/>
  <c r="G13" i="4"/>
  <c r="J13" i="4"/>
  <c r="L13" i="4"/>
  <c r="E14" i="4"/>
  <c r="G14" i="4"/>
  <c r="J14" i="4"/>
  <c r="L14" i="4"/>
  <c r="E15" i="4"/>
  <c r="G15" i="4"/>
  <c r="J15" i="4"/>
  <c r="L15" i="4"/>
  <c r="E16" i="4"/>
  <c r="G16" i="4"/>
  <c r="J16" i="4"/>
  <c r="L16" i="4"/>
  <c r="E17" i="4"/>
  <c r="G17" i="4"/>
  <c r="J17" i="4"/>
  <c r="L17" i="4"/>
  <c r="E18" i="4"/>
  <c r="G18" i="4"/>
  <c r="J18" i="4"/>
  <c r="L18" i="4"/>
  <c r="E19" i="4"/>
  <c r="G19" i="4"/>
  <c r="J19" i="4"/>
  <c r="L19" i="4"/>
  <c r="E20" i="4"/>
  <c r="G20" i="4"/>
  <c r="J20" i="4"/>
  <c r="L20" i="4"/>
  <c r="E21" i="4"/>
  <c r="G21" i="4"/>
  <c r="J21" i="4"/>
  <c r="L21" i="4"/>
  <c r="E22" i="4"/>
  <c r="G22" i="4"/>
  <c r="J22" i="4"/>
  <c r="L22" i="4"/>
  <c r="E23" i="4"/>
  <c r="G23" i="4"/>
  <c r="J23" i="4"/>
  <c r="L23" i="4"/>
  <c r="E24" i="4"/>
  <c r="G24" i="4"/>
  <c r="J24" i="4"/>
  <c r="L24" i="4"/>
  <c r="E25" i="4"/>
  <c r="G25" i="4"/>
  <c r="J25" i="4"/>
  <c r="L25" i="4"/>
  <c r="E26" i="4"/>
  <c r="G26" i="4"/>
  <c r="J26" i="4"/>
  <c r="L26" i="4"/>
  <c r="E27" i="4"/>
  <c r="G27" i="4"/>
  <c r="J27" i="4"/>
  <c r="L27" i="4"/>
  <c r="E28" i="4"/>
  <c r="G28" i="4"/>
  <c r="J28" i="4"/>
  <c r="L28" i="4"/>
  <c r="E29" i="4"/>
  <c r="G29" i="4"/>
  <c r="J29" i="4"/>
  <c r="L29" i="4"/>
  <c r="E30" i="4"/>
  <c r="G30" i="4"/>
  <c r="J30" i="4"/>
  <c r="L30" i="4"/>
  <c r="E31" i="4"/>
  <c r="G31" i="4"/>
  <c r="J31" i="4"/>
  <c r="L31" i="4"/>
  <c r="E32" i="4"/>
  <c r="G32" i="4"/>
  <c r="J32" i="4"/>
  <c r="L32" i="4"/>
  <c r="E33" i="4"/>
  <c r="G33" i="4"/>
  <c r="J33" i="4"/>
  <c r="L33" i="4"/>
  <c r="E34" i="4"/>
  <c r="G34" i="4"/>
  <c r="J34" i="4"/>
  <c r="L34" i="4"/>
  <c r="E35" i="4"/>
  <c r="G35" i="4"/>
  <c r="J35" i="4"/>
  <c r="L35" i="4"/>
  <c r="E36" i="4"/>
  <c r="G36" i="4"/>
  <c r="J36" i="4"/>
  <c r="L36" i="4"/>
  <c r="E37" i="4"/>
  <c r="G37" i="4"/>
  <c r="J37" i="4"/>
  <c r="L37" i="4"/>
  <c r="E38" i="4"/>
  <c r="G38" i="4"/>
  <c r="J38" i="4"/>
  <c r="L38" i="4"/>
  <c r="E39" i="4"/>
  <c r="G39" i="4"/>
  <c r="J39" i="4"/>
  <c r="L39" i="4"/>
  <c r="E40" i="4"/>
  <c r="G40" i="4"/>
  <c r="J40" i="4"/>
  <c r="L40" i="4"/>
  <c r="E41" i="4"/>
  <c r="G41" i="4"/>
  <c r="J41" i="4"/>
  <c r="L41" i="4"/>
  <c r="E42" i="4"/>
  <c r="G42" i="4"/>
  <c r="J42" i="4"/>
  <c r="L42" i="4"/>
  <c r="E43" i="4"/>
  <c r="G43" i="4"/>
  <c r="J43" i="4"/>
  <c r="L43" i="4"/>
  <c r="E44" i="4"/>
  <c r="G44" i="4"/>
  <c r="J44" i="4"/>
  <c r="L44" i="4"/>
  <c r="E45" i="4"/>
  <c r="G45" i="4"/>
  <c r="J45" i="4"/>
  <c r="L45" i="4"/>
  <c r="E46" i="4"/>
  <c r="G46" i="4"/>
  <c r="J46" i="4"/>
  <c r="L46" i="4"/>
  <c r="E47" i="4"/>
  <c r="G47" i="4"/>
  <c r="J47" i="4"/>
  <c r="L47" i="4"/>
  <c r="E48" i="4"/>
  <c r="G48" i="4"/>
  <c r="J48" i="4"/>
  <c r="L48" i="4"/>
  <c r="E49" i="4"/>
  <c r="G49" i="4"/>
  <c r="E50" i="4"/>
  <c r="G50" i="4"/>
  <c r="E51" i="4"/>
  <c r="G51" i="4"/>
  <c r="J51" i="4"/>
  <c r="L51" i="4"/>
  <c r="E52" i="4"/>
  <c r="G52" i="4"/>
  <c r="J52" i="4"/>
  <c r="L52" i="4"/>
  <c r="E53" i="4"/>
  <c r="G53" i="4"/>
  <c r="J53" i="4"/>
  <c r="L53" i="4"/>
  <c r="E54" i="4"/>
  <c r="G54" i="4"/>
  <c r="J54" i="4"/>
  <c r="L54" i="4"/>
  <c r="E55" i="4"/>
  <c r="E56" i="4"/>
  <c r="G56" i="4"/>
  <c r="E57" i="4"/>
  <c r="G57" i="4"/>
  <c r="J57" i="4"/>
  <c r="L57" i="4"/>
  <c r="E58" i="4"/>
  <c r="G58" i="4"/>
  <c r="J58" i="4"/>
  <c r="L58" i="4"/>
  <c r="E59" i="4"/>
  <c r="G59" i="4"/>
  <c r="J59" i="4"/>
  <c r="L59" i="4"/>
  <c r="E60" i="4"/>
  <c r="G60" i="4"/>
  <c r="J60" i="4"/>
  <c r="L60" i="4"/>
  <c r="E61" i="4"/>
  <c r="G61" i="4"/>
  <c r="J61" i="4"/>
  <c r="L61" i="4"/>
  <c r="E62" i="4"/>
  <c r="G62" i="4"/>
  <c r="J62" i="4"/>
  <c r="L62" i="4"/>
  <c r="E63" i="4"/>
  <c r="G63" i="4"/>
  <c r="E64" i="4"/>
  <c r="G64" i="4"/>
  <c r="E65" i="4"/>
  <c r="G65" i="4"/>
  <c r="E66" i="4"/>
  <c r="G66" i="4"/>
  <c r="E67" i="4"/>
  <c r="G67" i="4"/>
  <c r="J67" i="4"/>
  <c r="L67" i="4"/>
  <c r="E68" i="4"/>
  <c r="G68" i="4"/>
  <c r="J68" i="4"/>
  <c r="L68" i="4"/>
  <c r="E69" i="4"/>
  <c r="G69" i="4"/>
  <c r="J69" i="4"/>
  <c r="L69" i="4"/>
  <c r="E70" i="4"/>
  <c r="G70" i="4"/>
  <c r="J70" i="4"/>
  <c r="L70" i="4"/>
  <c r="E71" i="4"/>
  <c r="G71" i="4"/>
  <c r="E72" i="4"/>
  <c r="G72" i="4"/>
  <c r="E73" i="4"/>
  <c r="G73" i="4"/>
  <c r="E74" i="4"/>
  <c r="G74" i="4"/>
  <c r="L745" i="3"/>
  <c r="J745" i="3"/>
  <c r="G745" i="3"/>
  <c r="E745" i="3"/>
  <c r="L740" i="3"/>
  <c r="J740" i="3"/>
  <c r="G740" i="3"/>
  <c r="E740" i="3"/>
  <c r="L739" i="3"/>
  <c r="J739" i="3"/>
  <c r="G739" i="3"/>
  <c r="E739" i="3"/>
  <c r="L738" i="3"/>
  <c r="J738" i="3"/>
  <c r="G738" i="3"/>
  <c r="E738" i="3"/>
  <c r="L737" i="3"/>
  <c r="J737" i="3"/>
  <c r="G737" i="3"/>
  <c r="E737" i="3"/>
  <c r="L736" i="3"/>
  <c r="J736" i="3"/>
  <c r="G736" i="3"/>
  <c r="E736" i="3"/>
  <c r="L735" i="3"/>
  <c r="J735" i="3"/>
  <c r="G735" i="3"/>
  <c r="E735" i="3"/>
  <c r="L734" i="3"/>
  <c r="J734" i="3"/>
  <c r="G734" i="3"/>
  <c r="E734" i="3"/>
  <c r="L733" i="3"/>
  <c r="J733" i="3"/>
  <c r="G733" i="3"/>
  <c r="E733" i="3"/>
  <c r="L732" i="3"/>
  <c r="J732" i="3"/>
  <c r="G732" i="3"/>
  <c r="E732" i="3"/>
  <c r="L731" i="3"/>
  <c r="J731" i="3"/>
  <c r="G731" i="3"/>
  <c r="E731" i="3"/>
  <c r="L730" i="3"/>
  <c r="J730" i="3"/>
  <c r="G730" i="3"/>
  <c r="E730" i="3"/>
  <c r="L729" i="3"/>
  <c r="J729" i="3"/>
  <c r="G729" i="3"/>
  <c r="E729" i="3"/>
  <c r="L728" i="3"/>
  <c r="J728" i="3"/>
  <c r="G728" i="3"/>
  <c r="E728" i="3"/>
  <c r="L727" i="3"/>
  <c r="J727" i="3"/>
  <c r="G727" i="3"/>
  <c r="E727" i="3"/>
  <c r="L726" i="3"/>
  <c r="J726" i="3"/>
  <c r="G726" i="3"/>
  <c r="E726" i="3"/>
  <c r="L725" i="3"/>
  <c r="J725" i="3"/>
  <c r="G725" i="3"/>
  <c r="E725" i="3"/>
  <c r="L724" i="3"/>
  <c r="J724" i="3"/>
  <c r="G724" i="3"/>
  <c r="E724" i="3"/>
  <c r="L723" i="3"/>
  <c r="J723" i="3"/>
  <c r="G723" i="3"/>
  <c r="E723" i="3"/>
  <c r="L722" i="3"/>
  <c r="J722" i="3"/>
  <c r="G722" i="3"/>
  <c r="E722" i="3"/>
  <c r="L721" i="3"/>
  <c r="J721" i="3"/>
  <c r="G721" i="3"/>
  <c r="E721" i="3"/>
  <c r="L720" i="3"/>
  <c r="J720" i="3"/>
  <c r="G720" i="3"/>
  <c r="E720" i="3"/>
  <c r="L719" i="3"/>
  <c r="J719" i="3"/>
  <c r="G719" i="3"/>
  <c r="E719" i="3"/>
  <c r="L718" i="3"/>
  <c r="J718" i="3"/>
  <c r="G718" i="3"/>
  <c r="E718" i="3"/>
  <c r="L717" i="3"/>
  <c r="J717" i="3"/>
  <c r="G717" i="3"/>
  <c r="E717" i="3"/>
  <c r="L716" i="3"/>
  <c r="J716" i="3"/>
  <c r="G716" i="3"/>
  <c r="E716" i="3"/>
  <c r="L715" i="3"/>
  <c r="J715" i="3"/>
  <c r="G715" i="3"/>
  <c r="E715" i="3"/>
  <c r="L714" i="3"/>
  <c r="J714" i="3"/>
  <c r="G714" i="3"/>
  <c r="E714" i="3"/>
  <c r="L713" i="3"/>
  <c r="J713" i="3"/>
  <c r="G713" i="3"/>
  <c r="E713" i="3"/>
  <c r="L712" i="3"/>
  <c r="J712" i="3"/>
  <c r="G712" i="3"/>
  <c r="E712" i="3"/>
  <c r="L711" i="3"/>
  <c r="J711" i="3"/>
  <c r="G711" i="3"/>
  <c r="E711" i="3"/>
  <c r="L710" i="3"/>
  <c r="J710" i="3"/>
  <c r="G710" i="3"/>
  <c r="E710" i="3"/>
  <c r="L709" i="3"/>
  <c r="J709" i="3"/>
  <c r="G709" i="3"/>
  <c r="E709" i="3"/>
  <c r="L708" i="3"/>
  <c r="J708" i="3"/>
  <c r="G708" i="3"/>
  <c r="E708" i="3"/>
  <c r="L707" i="3"/>
  <c r="J707" i="3"/>
  <c r="G707" i="3"/>
  <c r="E707" i="3"/>
  <c r="L706" i="3"/>
  <c r="J706" i="3"/>
  <c r="G706" i="3"/>
  <c r="E706" i="3"/>
  <c r="L705" i="3"/>
  <c r="J705" i="3"/>
  <c r="G705" i="3"/>
  <c r="E705" i="3"/>
  <c r="L704" i="3"/>
  <c r="J704" i="3"/>
  <c r="G704" i="3"/>
  <c r="E704" i="3"/>
  <c r="G703" i="3"/>
  <c r="E703" i="3"/>
  <c r="G702" i="3"/>
  <c r="E702" i="3"/>
  <c r="G701" i="3"/>
  <c r="E701" i="3"/>
  <c r="G700" i="3"/>
  <c r="E700" i="3"/>
  <c r="L699" i="3"/>
  <c r="J699" i="3"/>
  <c r="G699" i="3"/>
  <c r="E699" i="3"/>
  <c r="L698" i="3"/>
  <c r="J698" i="3"/>
  <c r="G698" i="3"/>
  <c r="E698" i="3"/>
  <c r="L697" i="3"/>
  <c r="J697" i="3"/>
  <c r="G697" i="3"/>
  <c r="E697" i="3"/>
  <c r="G696" i="3"/>
  <c r="G695" i="3"/>
  <c r="L694" i="3"/>
  <c r="J694" i="3"/>
  <c r="G694" i="3"/>
  <c r="J693" i="3"/>
  <c r="G693" i="3"/>
  <c r="G692" i="3"/>
  <c r="E692" i="3"/>
  <c r="G691" i="3"/>
  <c r="E691" i="3"/>
  <c r="G690" i="3"/>
  <c r="E690" i="3"/>
  <c r="G689" i="3"/>
  <c r="E689" i="3"/>
  <c r="G688" i="3"/>
  <c r="E688" i="3"/>
  <c r="G687" i="3"/>
  <c r="E687" i="3"/>
  <c r="G686" i="3"/>
  <c r="E686" i="3"/>
  <c r="G685" i="3"/>
  <c r="E685" i="3"/>
  <c r="L684" i="3"/>
  <c r="J684" i="3"/>
  <c r="G684" i="3"/>
  <c r="E684" i="3"/>
  <c r="L683" i="3"/>
  <c r="J683" i="3"/>
  <c r="G683" i="3"/>
  <c r="E683" i="3"/>
  <c r="L682" i="3"/>
  <c r="J682" i="3"/>
  <c r="G682" i="3"/>
  <c r="E682" i="3"/>
  <c r="L681" i="3"/>
  <c r="J681" i="3"/>
  <c r="G681" i="3"/>
  <c r="E681" i="3"/>
  <c r="G680" i="3"/>
  <c r="E680" i="3"/>
  <c r="G679" i="3"/>
  <c r="E679" i="3"/>
  <c r="G678" i="3"/>
  <c r="E678" i="3"/>
  <c r="G677" i="3"/>
  <c r="E677" i="3"/>
  <c r="L676" i="3"/>
  <c r="J676" i="3"/>
  <c r="G676" i="3"/>
  <c r="E676" i="3"/>
  <c r="L675" i="3"/>
  <c r="J675" i="3"/>
  <c r="G675" i="3"/>
  <c r="E675" i="3"/>
  <c r="L674" i="3"/>
  <c r="J674" i="3"/>
  <c r="G674" i="3"/>
  <c r="E674" i="3"/>
  <c r="G673" i="3"/>
  <c r="E673" i="3"/>
  <c r="G672" i="3"/>
  <c r="E672" i="3"/>
  <c r="G671" i="3"/>
  <c r="E671" i="3"/>
  <c r="G670" i="3"/>
  <c r="E670" i="3"/>
  <c r="G669" i="3"/>
  <c r="E669" i="3"/>
  <c r="G668" i="3"/>
  <c r="E668" i="3"/>
  <c r="G667" i="3"/>
  <c r="E667" i="3"/>
  <c r="G666" i="3"/>
  <c r="E666" i="3"/>
  <c r="G665" i="3"/>
  <c r="E665" i="3"/>
  <c r="G664" i="3"/>
  <c r="E664" i="3"/>
  <c r="G663" i="3"/>
  <c r="E663" i="3"/>
  <c r="L662" i="3"/>
  <c r="J662" i="3"/>
  <c r="G662" i="3"/>
  <c r="E662" i="3"/>
  <c r="L661" i="3"/>
  <c r="J661" i="3"/>
  <c r="G661" i="3"/>
  <c r="E661" i="3"/>
  <c r="L660" i="3"/>
  <c r="J660" i="3"/>
  <c r="G660" i="3"/>
  <c r="E660" i="3"/>
  <c r="G659" i="3"/>
  <c r="E659" i="3"/>
  <c r="G658" i="3"/>
  <c r="E658" i="3"/>
  <c r="G657" i="3"/>
  <c r="E657" i="3"/>
  <c r="G656" i="3"/>
  <c r="E656" i="3"/>
  <c r="G655" i="3"/>
  <c r="E655" i="3"/>
  <c r="G654" i="3"/>
  <c r="E654" i="3"/>
  <c r="G653" i="3"/>
  <c r="E653" i="3"/>
  <c r="G652" i="3"/>
  <c r="E652" i="3"/>
  <c r="G651" i="3"/>
  <c r="E651" i="3"/>
  <c r="G650" i="3"/>
  <c r="E650" i="3"/>
  <c r="G649" i="3"/>
  <c r="E649" i="3"/>
  <c r="G648" i="3"/>
  <c r="E648" i="3"/>
  <c r="G647" i="3"/>
  <c r="E647" i="3"/>
  <c r="L646" i="3"/>
  <c r="J646" i="3"/>
  <c r="G646" i="3"/>
  <c r="E646" i="3"/>
  <c r="L645" i="3"/>
  <c r="J645" i="3"/>
  <c r="G645" i="3"/>
  <c r="E645" i="3"/>
  <c r="L644" i="3"/>
  <c r="J644" i="3"/>
  <c r="G644" i="3"/>
  <c r="E644" i="3"/>
  <c r="L643" i="3"/>
  <c r="J643" i="3"/>
  <c r="G643" i="3"/>
  <c r="E643" i="3"/>
  <c r="L642" i="3"/>
  <c r="J642" i="3"/>
  <c r="G642" i="3"/>
  <c r="E642" i="3"/>
  <c r="L641" i="3"/>
  <c r="J641" i="3"/>
  <c r="G641" i="3"/>
  <c r="E641" i="3"/>
  <c r="L640" i="3"/>
  <c r="J640" i="3"/>
  <c r="G640" i="3"/>
  <c r="E640" i="3"/>
  <c r="L639" i="3"/>
  <c r="J639" i="3"/>
  <c r="G639" i="3"/>
  <c r="E639" i="3"/>
  <c r="L638" i="3"/>
  <c r="J638" i="3"/>
  <c r="G638" i="3"/>
  <c r="E638" i="3"/>
  <c r="L637" i="3"/>
  <c r="J637" i="3"/>
  <c r="G637" i="3"/>
  <c r="E637" i="3"/>
  <c r="L636" i="3"/>
  <c r="J636" i="3"/>
  <c r="G636" i="3"/>
  <c r="E636" i="3"/>
  <c r="L635" i="3"/>
  <c r="J635" i="3"/>
  <c r="G635" i="3"/>
  <c r="E635" i="3"/>
  <c r="L634" i="3"/>
  <c r="J634" i="3"/>
  <c r="G634" i="3"/>
  <c r="E634" i="3"/>
  <c r="L633" i="3"/>
  <c r="J633" i="3"/>
  <c r="G633" i="3"/>
  <c r="E633" i="3"/>
  <c r="L632" i="3"/>
  <c r="J632" i="3"/>
  <c r="G632" i="3"/>
  <c r="E632" i="3"/>
  <c r="L631" i="3"/>
  <c r="J631" i="3"/>
  <c r="G631" i="3"/>
  <c r="E631" i="3"/>
  <c r="L630" i="3"/>
  <c r="J630" i="3"/>
  <c r="G630" i="3"/>
  <c r="E630" i="3"/>
  <c r="L629" i="3"/>
  <c r="J629" i="3"/>
  <c r="G629" i="3"/>
  <c r="E629" i="3"/>
  <c r="L628" i="3"/>
  <c r="J628" i="3"/>
  <c r="G628" i="3"/>
  <c r="E628" i="3"/>
  <c r="L627" i="3"/>
  <c r="J627" i="3"/>
  <c r="G627" i="3"/>
  <c r="E627" i="3"/>
  <c r="L626" i="3"/>
  <c r="J626" i="3"/>
  <c r="G626" i="3"/>
  <c r="E626" i="3"/>
  <c r="L625" i="3"/>
  <c r="J625" i="3"/>
  <c r="G625" i="3"/>
  <c r="E625" i="3"/>
  <c r="L624" i="3"/>
  <c r="J624" i="3"/>
  <c r="G624" i="3"/>
  <c r="E624" i="3"/>
  <c r="L623" i="3"/>
  <c r="J623" i="3"/>
  <c r="G623" i="3"/>
  <c r="E623" i="3"/>
  <c r="L622" i="3"/>
  <c r="J622" i="3"/>
  <c r="G622" i="3"/>
  <c r="E622" i="3"/>
  <c r="L621" i="3"/>
  <c r="J621" i="3"/>
  <c r="G621" i="3"/>
  <c r="E621" i="3"/>
  <c r="L620" i="3"/>
  <c r="J620" i="3"/>
  <c r="G620" i="3"/>
  <c r="E620" i="3"/>
  <c r="L619" i="3"/>
  <c r="J619" i="3"/>
  <c r="G619" i="3"/>
  <c r="E619" i="3"/>
  <c r="L618" i="3"/>
  <c r="J618" i="3"/>
  <c r="G618" i="3"/>
  <c r="E618" i="3"/>
  <c r="L617" i="3"/>
  <c r="J617" i="3"/>
  <c r="G617" i="3"/>
  <c r="E617" i="3"/>
  <c r="L616" i="3"/>
  <c r="J616" i="3"/>
  <c r="G616" i="3"/>
  <c r="E616" i="3"/>
  <c r="L615" i="3"/>
  <c r="J615" i="3"/>
  <c r="G615" i="3"/>
  <c r="E615" i="3"/>
  <c r="L614" i="3"/>
  <c r="J614" i="3"/>
  <c r="G614" i="3"/>
  <c r="E614" i="3"/>
  <c r="L613" i="3"/>
  <c r="J613" i="3"/>
  <c r="G613" i="3"/>
  <c r="E613" i="3"/>
  <c r="L612" i="3"/>
  <c r="J612" i="3"/>
  <c r="G612" i="3"/>
  <c r="E612" i="3"/>
  <c r="L611" i="3"/>
  <c r="J611" i="3"/>
  <c r="G611" i="3"/>
  <c r="E611" i="3"/>
  <c r="L610" i="3"/>
  <c r="J610" i="3"/>
  <c r="G610" i="3"/>
  <c r="E610" i="3"/>
  <c r="L609" i="3"/>
  <c r="J609" i="3"/>
  <c r="G609" i="3"/>
  <c r="E609" i="3"/>
  <c r="L608" i="3"/>
  <c r="J608" i="3"/>
  <c r="G608" i="3"/>
  <c r="E608" i="3"/>
  <c r="L607" i="3"/>
  <c r="J607" i="3"/>
  <c r="G607" i="3"/>
  <c r="E607" i="3"/>
  <c r="L606" i="3"/>
  <c r="J606" i="3"/>
  <c r="G606" i="3"/>
  <c r="E606" i="3"/>
  <c r="L605" i="3"/>
  <c r="J605" i="3"/>
  <c r="G605" i="3"/>
  <c r="E605" i="3"/>
  <c r="L604" i="3"/>
  <c r="J604" i="3"/>
  <c r="G604" i="3"/>
  <c r="E604" i="3"/>
  <c r="L603" i="3"/>
  <c r="J603" i="3"/>
  <c r="G603" i="3"/>
  <c r="E603" i="3"/>
  <c r="L602" i="3"/>
  <c r="J602" i="3"/>
  <c r="G602" i="3"/>
  <c r="E602" i="3"/>
  <c r="L601" i="3"/>
  <c r="J601" i="3"/>
  <c r="G601" i="3"/>
  <c r="E601" i="3"/>
  <c r="L600" i="3"/>
  <c r="J600" i="3"/>
  <c r="G600" i="3"/>
  <c r="E600" i="3"/>
  <c r="L599" i="3"/>
  <c r="J599" i="3"/>
  <c r="G599" i="3"/>
  <c r="E599" i="3"/>
  <c r="L598" i="3"/>
  <c r="J598" i="3"/>
  <c r="G598" i="3"/>
  <c r="E598" i="3"/>
  <c r="L597" i="3"/>
  <c r="J597" i="3"/>
  <c r="G597" i="3"/>
  <c r="E597" i="3"/>
  <c r="L596" i="3"/>
  <c r="J596" i="3"/>
  <c r="G596" i="3"/>
  <c r="E596" i="3"/>
  <c r="L595" i="3"/>
  <c r="J595" i="3"/>
  <c r="G595" i="3"/>
  <c r="E595" i="3"/>
  <c r="L594" i="3"/>
  <c r="J594" i="3"/>
  <c r="G594" i="3"/>
  <c r="E594" i="3"/>
  <c r="L593" i="3"/>
  <c r="J593" i="3"/>
  <c r="G593" i="3"/>
  <c r="E593" i="3"/>
  <c r="L592" i="3"/>
  <c r="J592" i="3"/>
  <c r="G592" i="3"/>
  <c r="E592" i="3"/>
  <c r="L591" i="3"/>
  <c r="J591" i="3"/>
  <c r="G591" i="3"/>
  <c r="E591" i="3"/>
  <c r="L590" i="3"/>
  <c r="J590" i="3"/>
  <c r="G590" i="3"/>
  <c r="E590" i="3"/>
  <c r="L589" i="3"/>
  <c r="J589" i="3"/>
  <c r="G589" i="3"/>
  <c r="E589" i="3"/>
  <c r="L588" i="3"/>
  <c r="J588" i="3"/>
  <c r="G588" i="3"/>
  <c r="E588" i="3"/>
  <c r="L587" i="3"/>
  <c r="J587" i="3"/>
  <c r="G587" i="3"/>
  <c r="E587" i="3"/>
  <c r="L586" i="3"/>
  <c r="J586" i="3"/>
  <c r="G586" i="3"/>
  <c r="E586" i="3"/>
  <c r="L585" i="3"/>
  <c r="J585" i="3"/>
  <c r="G585" i="3"/>
  <c r="E585" i="3"/>
  <c r="L584" i="3"/>
  <c r="J584" i="3"/>
  <c r="G584" i="3"/>
  <c r="E584" i="3"/>
  <c r="L583" i="3"/>
  <c r="J583" i="3"/>
  <c r="G583" i="3"/>
  <c r="E583" i="3"/>
  <c r="L582" i="3"/>
  <c r="J582" i="3"/>
  <c r="G582" i="3"/>
  <c r="E582" i="3"/>
  <c r="L581" i="3"/>
  <c r="J581" i="3"/>
  <c r="G581" i="3"/>
  <c r="E581" i="3"/>
  <c r="L580" i="3"/>
  <c r="J580" i="3"/>
  <c r="G580" i="3"/>
  <c r="E580" i="3"/>
  <c r="L579" i="3"/>
  <c r="J579" i="3"/>
  <c r="G579" i="3"/>
  <c r="E579" i="3"/>
  <c r="L578" i="3"/>
  <c r="J578" i="3"/>
  <c r="G578" i="3"/>
  <c r="E578" i="3"/>
  <c r="L577" i="3"/>
  <c r="J577" i="3"/>
  <c r="G577" i="3"/>
  <c r="E577" i="3"/>
  <c r="L576" i="3"/>
  <c r="J576" i="3"/>
  <c r="G576" i="3"/>
  <c r="E576" i="3"/>
  <c r="L575" i="3"/>
  <c r="J575" i="3"/>
  <c r="G575" i="3"/>
  <c r="E575" i="3"/>
  <c r="L574" i="3"/>
  <c r="J574" i="3"/>
  <c r="G574" i="3"/>
  <c r="E574" i="3"/>
  <c r="L573" i="3"/>
  <c r="J573" i="3"/>
  <c r="G573" i="3"/>
  <c r="E573" i="3"/>
  <c r="L572" i="3"/>
  <c r="J572" i="3"/>
  <c r="G572" i="3"/>
  <c r="E572" i="3"/>
  <c r="L571" i="3"/>
  <c r="J571" i="3"/>
  <c r="G571" i="3"/>
  <c r="E571" i="3"/>
  <c r="G570" i="3"/>
  <c r="E570" i="3"/>
  <c r="G569" i="3"/>
  <c r="E569" i="3"/>
  <c r="L568" i="3"/>
  <c r="J568" i="3"/>
  <c r="G568" i="3"/>
  <c r="E568" i="3"/>
  <c r="L567" i="3"/>
  <c r="J567" i="3"/>
  <c r="G567" i="3"/>
  <c r="E567" i="3"/>
  <c r="L566" i="3"/>
  <c r="J566" i="3"/>
  <c r="G566" i="3"/>
  <c r="E566" i="3"/>
  <c r="L565" i="3"/>
  <c r="J565" i="3"/>
  <c r="G565" i="3"/>
  <c r="E565" i="3"/>
  <c r="L564" i="3"/>
  <c r="J564" i="3"/>
  <c r="G564" i="3"/>
  <c r="E564" i="3"/>
  <c r="L563" i="3"/>
  <c r="J563" i="3"/>
  <c r="G563" i="3"/>
  <c r="E563" i="3"/>
  <c r="L562" i="3"/>
  <c r="J562" i="3"/>
  <c r="G562" i="3"/>
  <c r="E562" i="3"/>
  <c r="L561" i="3"/>
  <c r="J561" i="3"/>
  <c r="G561" i="3"/>
  <c r="E561" i="3"/>
  <c r="L560" i="3"/>
  <c r="J560" i="3"/>
  <c r="G560" i="3"/>
  <c r="E560" i="3"/>
  <c r="L559" i="3"/>
  <c r="J559" i="3"/>
  <c r="G559" i="3"/>
  <c r="E559" i="3"/>
  <c r="L558" i="3"/>
  <c r="J558" i="3"/>
  <c r="G558" i="3"/>
  <c r="E558" i="3"/>
  <c r="L557" i="3"/>
  <c r="J557" i="3"/>
  <c r="G557" i="3"/>
  <c r="E557" i="3"/>
  <c r="L556" i="3"/>
  <c r="J556" i="3"/>
  <c r="G556" i="3"/>
  <c r="E556" i="3"/>
  <c r="L555" i="3"/>
  <c r="J555" i="3"/>
  <c r="G555" i="3"/>
  <c r="E555" i="3"/>
  <c r="L554" i="3"/>
  <c r="J554" i="3"/>
  <c r="G554" i="3"/>
  <c r="E554" i="3"/>
  <c r="L553" i="3"/>
  <c r="J553" i="3"/>
  <c r="G553" i="3"/>
  <c r="E553" i="3"/>
  <c r="L552" i="3"/>
  <c r="J552" i="3"/>
  <c r="G552" i="3"/>
  <c r="E552" i="3"/>
  <c r="L548" i="3"/>
  <c r="J548" i="3"/>
  <c r="G548" i="3"/>
  <c r="E548" i="3"/>
  <c r="E547" i="3"/>
  <c r="E546" i="3"/>
  <c r="E545" i="3"/>
  <c r="L544" i="3"/>
  <c r="J544" i="3"/>
  <c r="E544" i="3"/>
  <c r="L543" i="3"/>
  <c r="J543" i="3"/>
  <c r="G543" i="3"/>
  <c r="E543" i="3"/>
  <c r="L542" i="3"/>
  <c r="J542" i="3"/>
  <c r="G542" i="3"/>
  <c r="E542" i="3"/>
  <c r="L541" i="3"/>
  <c r="J541" i="3"/>
  <c r="G541" i="3"/>
  <c r="E541" i="3"/>
  <c r="L540" i="3"/>
  <c r="J540" i="3"/>
  <c r="G540" i="3"/>
  <c r="E540" i="3"/>
  <c r="L539" i="3"/>
  <c r="J539" i="3"/>
  <c r="G539" i="3"/>
  <c r="E539" i="3"/>
  <c r="L538" i="3"/>
  <c r="J538" i="3"/>
  <c r="G538" i="3"/>
  <c r="E538" i="3"/>
  <c r="L537" i="3"/>
  <c r="J537" i="3"/>
  <c r="G537" i="3"/>
  <c r="E537" i="3"/>
  <c r="L536" i="3"/>
  <c r="J536" i="3"/>
  <c r="G536" i="3"/>
  <c r="E536" i="3"/>
  <c r="L535" i="3"/>
  <c r="J535" i="3"/>
  <c r="G535" i="3"/>
  <c r="E535" i="3"/>
  <c r="L534" i="3"/>
  <c r="J534" i="3"/>
  <c r="G534" i="3"/>
  <c r="E534" i="3"/>
  <c r="L533" i="3"/>
  <c r="J533" i="3"/>
  <c r="G533" i="3"/>
  <c r="E533" i="3"/>
  <c r="L532" i="3"/>
  <c r="J532" i="3"/>
  <c r="G532" i="3"/>
  <c r="E532" i="3"/>
  <c r="L531" i="3"/>
  <c r="J531" i="3"/>
  <c r="G531" i="3"/>
  <c r="E531" i="3"/>
  <c r="L530" i="3"/>
  <c r="J530" i="3"/>
  <c r="G530" i="3"/>
  <c r="E530" i="3"/>
  <c r="L529" i="3"/>
  <c r="J529" i="3"/>
  <c r="G529" i="3"/>
  <c r="E529" i="3"/>
  <c r="L528" i="3"/>
  <c r="J528" i="3"/>
  <c r="G528" i="3"/>
  <c r="E528" i="3"/>
  <c r="L527" i="3"/>
  <c r="J527" i="3"/>
  <c r="G527" i="3"/>
  <c r="E527" i="3"/>
  <c r="L526" i="3"/>
  <c r="J526" i="3"/>
  <c r="G526" i="3"/>
  <c r="E526" i="3"/>
  <c r="L525" i="3"/>
  <c r="J525" i="3"/>
  <c r="G525" i="3"/>
  <c r="E525" i="3"/>
  <c r="L524" i="3"/>
  <c r="J524" i="3"/>
  <c r="G524" i="3"/>
  <c r="E524" i="3"/>
  <c r="L523" i="3"/>
  <c r="J523" i="3"/>
  <c r="G523" i="3"/>
  <c r="E523" i="3"/>
  <c r="L522" i="3"/>
  <c r="J522" i="3"/>
  <c r="G522" i="3"/>
  <c r="E522" i="3"/>
  <c r="L521" i="3"/>
  <c r="J521" i="3"/>
  <c r="G521" i="3"/>
  <c r="E521" i="3"/>
  <c r="L520" i="3"/>
  <c r="J520" i="3"/>
  <c r="G520" i="3"/>
  <c r="E520" i="3"/>
  <c r="L519" i="3"/>
  <c r="J519" i="3"/>
  <c r="G519" i="3"/>
  <c r="E519" i="3"/>
  <c r="L518" i="3"/>
  <c r="J518" i="3"/>
  <c r="G518" i="3"/>
  <c r="E518" i="3"/>
  <c r="L517" i="3"/>
  <c r="J517" i="3"/>
  <c r="G517" i="3"/>
  <c r="E517" i="3"/>
  <c r="L516" i="3"/>
  <c r="J516" i="3"/>
  <c r="G516" i="3"/>
  <c r="E516" i="3"/>
  <c r="L515" i="3"/>
  <c r="J515" i="3"/>
  <c r="G515" i="3"/>
  <c r="E515" i="3"/>
  <c r="L514" i="3"/>
  <c r="J514" i="3"/>
  <c r="G514" i="3"/>
  <c r="E514" i="3"/>
  <c r="L513" i="3"/>
  <c r="J513" i="3"/>
  <c r="G513" i="3"/>
  <c r="E513" i="3"/>
  <c r="L512" i="3"/>
  <c r="J512" i="3"/>
  <c r="G512" i="3"/>
  <c r="E512" i="3"/>
  <c r="L511" i="3"/>
  <c r="J511" i="3"/>
  <c r="G511" i="3"/>
  <c r="E511" i="3"/>
  <c r="L510" i="3"/>
  <c r="J510" i="3"/>
  <c r="G510" i="3"/>
  <c r="E510" i="3"/>
  <c r="L509" i="3"/>
  <c r="J509" i="3"/>
  <c r="G509" i="3"/>
  <c r="E509" i="3"/>
  <c r="L508" i="3"/>
  <c r="J508" i="3"/>
  <c r="G508" i="3"/>
  <c r="E508" i="3"/>
  <c r="L507" i="3"/>
  <c r="J507" i="3"/>
  <c r="G507" i="3"/>
  <c r="E507" i="3"/>
  <c r="L506" i="3"/>
  <c r="J506" i="3"/>
  <c r="G506" i="3"/>
  <c r="E506" i="3"/>
  <c r="L505" i="3"/>
  <c r="J505" i="3"/>
  <c r="G505" i="3"/>
  <c r="E505" i="3"/>
  <c r="L504" i="3"/>
  <c r="J504" i="3"/>
  <c r="G504" i="3"/>
  <c r="E504" i="3"/>
  <c r="L503" i="3"/>
  <c r="J503" i="3"/>
  <c r="G503" i="3"/>
  <c r="E503" i="3"/>
  <c r="L502" i="3"/>
  <c r="J502" i="3"/>
  <c r="G502" i="3"/>
  <c r="E502" i="3"/>
  <c r="L501" i="3"/>
  <c r="J501" i="3"/>
  <c r="G501" i="3"/>
  <c r="E501" i="3"/>
  <c r="L500" i="3"/>
  <c r="J500" i="3"/>
  <c r="G500" i="3"/>
  <c r="E500" i="3"/>
  <c r="L499" i="3"/>
  <c r="J499" i="3"/>
  <c r="G499" i="3"/>
  <c r="E499" i="3"/>
  <c r="L498" i="3"/>
  <c r="J498" i="3"/>
  <c r="G498" i="3"/>
  <c r="E498" i="3"/>
  <c r="L497" i="3"/>
  <c r="J497" i="3"/>
  <c r="G497" i="3"/>
  <c r="E497" i="3"/>
  <c r="L496" i="3"/>
  <c r="J496" i="3"/>
  <c r="G496" i="3"/>
  <c r="E496" i="3"/>
  <c r="L495" i="3"/>
  <c r="J495" i="3"/>
  <c r="G495" i="3"/>
  <c r="E495" i="3"/>
  <c r="L494" i="3"/>
  <c r="J494" i="3"/>
  <c r="G494" i="3"/>
  <c r="E494" i="3"/>
  <c r="L493" i="3"/>
  <c r="J493" i="3"/>
  <c r="G493" i="3"/>
  <c r="E493" i="3"/>
  <c r="L492" i="3"/>
  <c r="J492" i="3"/>
  <c r="G492" i="3"/>
  <c r="E492" i="3"/>
  <c r="L491" i="3"/>
  <c r="J491" i="3"/>
  <c r="G491" i="3"/>
  <c r="E491" i="3"/>
  <c r="L490" i="3"/>
  <c r="J490" i="3"/>
  <c r="G490" i="3"/>
  <c r="E490" i="3"/>
  <c r="L489" i="3"/>
  <c r="J489" i="3"/>
  <c r="G489" i="3"/>
  <c r="E489" i="3"/>
  <c r="L488" i="3"/>
  <c r="J488" i="3"/>
  <c r="G488" i="3"/>
  <c r="E488" i="3"/>
  <c r="L487" i="3"/>
  <c r="J487" i="3"/>
  <c r="G487" i="3"/>
  <c r="E487" i="3"/>
  <c r="L486" i="3"/>
  <c r="J486" i="3"/>
  <c r="G486" i="3"/>
  <c r="E486" i="3"/>
  <c r="L485" i="3"/>
  <c r="J485" i="3"/>
  <c r="G485" i="3"/>
  <c r="E485" i="3"/>
  <c r="L484" i="3"/>
  <c r="J484" i="3"/>
  <c r="G484" i="3"/>
  <c r="E484" i="3"/>
  <c r="L483" i="3"/>
  <c r="J483" i="3"/>
  <c r="G483" i="3"/>
  <c r="E483" i="3"/>
  <c r="L482" i="3"/>
  <c r="J482" i="3"/>
  <c r="G482" i="3"/>
  <c r="E482" i="3"/>
  <c r="L481" i="3"/>
  <c r="J481" i="3"/>
  <c r="G481" i="3"/>
  <c r="E481" i="3"/>
  <c r="L480" i="3"/>
  <c r="J480" i="3"/>
  <c r="G480" i="3"/>
  <c r="E480" i="3"/>
  <c r="L479" i="3"/>
  <c r="J479" i="3"/>
  <c r="G479" i="3"/>
  <c r="E479" i="3"/>
  <c r="L478" i="3"/>
  <c r="J478" i="3"/>
  <c r="G478" i="3"/>
  <c r="E478" i="3"/>
  <c r="L477" i="3"/>
  <c r="J477" i="3"/>
  <c r="G477" i="3"/>
  <c r="E477" i="3"/>
  <c r="L476" i="3"/>
  <c r="J476" i="3"/>
  <c r="G476" i="3"/>
  <c r="E476" i="3"/>
  <c r="L475" i="3"/>
  <c r="J475" i="3"/>
  <c r="G475" i="3"/>
  <c r="E475" i="3"/>
  <c r="L474" i="3"/>
  <c r="J474" i="3"/>
  <c r="G474" i="3"/>
  <c r="E474" i="3"/>
  <c r="L473" i="3"/>
  <c r="J473" i="3"/>
  <c r="G473" i="3"/>
  <c r="E473" i="3"/>
  <c r="L472" i="3"/>
  <c r="J472" i="3"/>
  <c r="G472" i="3"/>
  <c r="E472" i="3"/>
  <c r="L471" i="3"/>
  <c r="J471" i="3"/>
  <c r="G471" i="3"/>
  <c r="E471" i="3"/>
  <c r="L470" i="3"/>
  <c r="J470" i="3"/>
  <c r="G470" i="3"/>
  <c r="E470" i="3"/>
  <c r="L469" i="3"/>
  <c r="J469" i="3"/>
  <c r="G469" i="3"/>
  <c r="E469" i="3"/>
  <c r="L468" i="3"/>
  <c r="J468" i="3"/>
  <c r="G468" i="3"/>
  <c r="E468" i="3"/>
  <c r="L467" i="3"/>
  <c r="J467" i="3"/>
  <c r="G467" i="3"/>
  <c r="E467" i="3"/>
  <c r="L466" i="3"/>
  <c r="J466" i="3"/>
  <c r="G466" i="3"/>
  <c r="E466" i="3"/>
  <c r="L465" i="3"/>
  <c r="J465" i="3"/>
  <c r="G465" i="3"/>
  <c r="E465" i="3"/>
  <c r="L464" i="3"/>
  <c r="J464" i="3"/>
  <c r="G464" i="3"/>
  <c r="E464" i="3"/>
  <c r="L463" i="3"/>
  <c r="J463" i="3"/>
  <c r="G463" i="3"/>
  <c r="E463" i="3"/>
  <c r="L462" i="3"/>
  <c r="J462" i="3"/>
  <c r="G462" i="3"/>
  <c r="E462" i="3"/>
  <c r="L461" i="3"/>
  <c r="J461" i="3"/>
  <c r="G461" i="3"/>
  <c r="E461" i="3"/>
  <c r="L460" i="3"/>
  <c r="J460" i="3"/>
  <c r="G460" i="3"/>
  <c r="E460" i="3"/>
  <c r="L459" i="3"/>
  <c r="J459" i="3"/>
  <c r="G459" i="3"/>
  <c r="E459" i="3"/>
  <c r="L458" i="3"/>
  <c r="J458" i="3"/>
  <c r="G458" i="3"/>
  <c r="E458" i="3"/>
  <c r="L457" i="3"/>
  <c r="J457" i="3"/>
  <c r="G457" i="3"/>
  <c r="E457" i="3"/>
  <c r="L456" i="3"/>
  <c r="J456" i="3"/>
  <c r="G456" i="3"/>
  <c r="E456" i="3"/>
  <c r="L455" i="3"/>
  <c r="J455" i="3"/>
  <c r="G455" i="3"/>
  <c r="E455" i="3"/>
  <c r="L454" i="3"/>
  <c r="J454" i="3"/>
  <c r="G454" i="3"/>
  <c r="E454" i="3"/>
  <c r="L453" i="3"/>
  <c r="J453" i="3"/>
  <c r="G453" i="3"/>
  <c r="E453" i="3"/>
  <c r="L452" i="3"/>
  <c r="J452" i="3"/>
  <c r="G452" i="3"/>
  <c r="E452" i="3"/>
  <c r="L451" i="3"/>
  <c r="J451" i="3"/>
  <c r="G451" i="3"/>
  <c r="E451" i="3"/>
  <c r="L450" i="3"/>
  <c r="J450" i="3"/>
  <c r="G450" i="3"/>
  <c r="E450" i="3"/>
  <c r="L449" i="3"/>
  <c r="J449" i="3"/>
  <c r="G449" i="3"/>
  <c r="E449" i="3"/>
  <c r="L448" i="3"/>
  <c r="J448" i="3"/>
  <c r="G448" i="3"/>
  <c r="L447" i="3"/>
  <c r="J447" i="3"/>
  <c r="G447" i="3"/>
  <c r="L446" i="3"/>
  <c r="J446" i="3"/>
  <c r="G446" i="3"/>
  <c r="L445" i="3"/>
  <c r="J445" i="3"/>
  <c r="G445" i="3"/>
  <c r="L444" i="3"/>
  <c r="J444" i="3"/>
  <c r="G444" i="3"/>
  <c r="L443" i="3"/>
  <c r="J443" i="3"/>
  <c r="G443" i="3"/>
  <c r="E443" i="3"/>
  <c r="L442" i="3"/>
  <c r="J442" i="3"/>
  <c r="G442" i="3"/>
  <c r="E442" i="3"/>
  <c r="L441" i="3"/>
  <c r="J441" i="3"/>
  <c r="G441" i="3"/>
  <c r="E441" i="3"/>
  <c r="L440" i="3"/>
  <c r="J440" i="3"/>
  <c r="G440" i="3"/>
  <c r="E440" i="3"/>
  <c r="L439" i="3"/>
  <c r="J439" i="3"/>
  <c r="G439" i="3"/>
  <c r="E439" i="3"/>
  <c r="L438" i="3"/>
  <c r="J438" i="3"/>
  <c r="G438" i="3"/>
  <c r="E438" i="3"/>
  <c r="L437" i="3"/>
  <c r="J437" i="3"/>
  <c r="G437" i="3"/>
  <c r="E437" i="3"/>
  <c r="L436" i="3"/>
  <c r="J436" i="3"/>
  <c r="G436" i="3"/>
  <c r="E436" i="3"/>
  <c r="L435" i="3"/>
  <c r="J435" i="3"/>
  <c r="G435" i="3"/>
  <c r="E435" i="3"/>
  <c r="L434" i="3"/>
  <c r="J434" i="3"/>
  <c r="G434" i="3"/>
  <c r="E434" i="3"/>
  <c r="L433" i="3"/>
  <c r="J433" i="3"/>
  <c r="G433" i="3"/>
  <c r="E433" i="3"/>
  <c r="L432" i="3"/>
  <c r="J432" i="3"/>
  <c r="G432" i="3"/>
  <c r="E432" i="3"/>
  <c r="L431" i="3"/>
  <c r="J431" i="3"/>
  <c r="G431" i="3"/>
  <c r="E431" i="3"/>
  <c r="L430" i="3"/>
  <c r="J430" i="3"/>
  <c r="G430" i="3"/>
  <c r="E430" i="3"/>
  <c r="L429" i="3"/>
  <c r="J429" i="3"/>
  <c r="G429" i="3"/>
  <c r="E429" i="3"/>
  <c r="L428" i="3"/>
  <c r="J428" i="3"/>
  <c r="G428" i="3"/>
  <c r="E428" i="3"/>
  <c r="L427" i="3"/>
  <c r="J427" i="3"/>
  <c r="G427" i="3"/>
  <c r="E427" i="3"/>
  <c r="L426" i="3"/>
  <c r="J426" i="3"/>
  <c r="G426" i="3"/>
  <c r="E426" i="3"/>
  <c r="L425" i="3"/>
  <c r="J425" i="3"/>
  <c r="G425" i="3"/>
  <c r="E425" i="3"/>
  <c r="L424" i="3"/>
  <c r="J424" i="3"/>
  <c r="G424" i="3"/>
  <c r="E424" i="3"/>
  <c r="L423" i="3"/>
  <c r="J423" i="3"/>
  <c r="G423" i="3"/>
  <c r="E423" i="3"/>
  <c r="L422" i="3"/>
  <c r="J422" i="3"/>
  <c r="G422" i="3"/>
  <c r="E422" i="3"/>
  <c r="L421" i="3"/>
  <c r="J421" i="3"/>
  <c r="G421" i="3"/>
  <c r="E421" i="3"/>
  <c r="L420" i="3"/>
  <c r="J420" i="3"/>
  <c r="G420" i="3"/>
  <c r="E420" i="3"/>
  <c r="L419" i="3"/>
  <c r="J419" i="3"/>
  <c r="G419" i="3"/>
  <c r="E419" i="3"/>
  <c r="L418" i="3"/>
  <c r="J418" i="3"/>
  <c r="G418" i="3"/>
  <c r="E418" i="3"/>
  <c r="L417" i="3"/>
  <c r="J417" i="3"/>
  <c r="G417" i="3"/>
  <c r="E417" i="3"/>
  <c r="L416" i="3"/>
  <c r="J416" i="3"/>
  <c r="G416" i="3"/>
  <c r="E416" i="3"/>
  <c r="L415" i="3"/>
  <c r="J415" i="3"/>
  <c r="G415" i="3"/>
  <c r="E415" i="3"/>
  <c r="L414" i="3"/>
  <c r="J414" i="3"/>
  <c r="G414" i="3"/>
  <c r="E414" i="3"/>
  <c r="L413" i="3"/>
  <c r="J413" i="3"/>
  <c r="G413" i="3"/>
  <c r="E413" i="3"/>
  <c r="L412" i="3"/>
  <c r="J412" i="3"/>
  <c r="G412" i="3"/>
  <c r="E412" i="3"/>
  <c r="L411" i="3"/>
  <c r="J411" i="3"/>
  <c r="G411" i="3"/>
  <c r="E411" i="3"/>
  <c r="L410" i="3"/>
  <c r="J410" i="3"/>
  <c r="G410" i="3"/>
  <c r="E410" i="3"/>
  <c r="L409" i="3"/>
  <c r="J409" i="3"/>
  <c r="G409" i="3"/>
  <c r="E409" i="3"/>
  <c r="L408" i="3"/>
  <c r="J408" i="3"/>
  <c r="G408" i="3"/>
  <c r="E408" i="3"/>
  <c r="L407" i="3"/>
  <c r="J407" i="3"/>
  <c r="G407" i="3"/>
  <c r="E407" i="3"/>
  <c r="L406" i="3"/>
  <c r="J406" i="3"/>
  <c r="G406" i="3"/>
  <c r="E406" i="3"/>
  <c r="L405" i="3"/>
  <c r="J405" i="3"/>
  <c r="G405" i="3"/>
  <c r="E405" i="3"/>
  <c r="L404" i="3"/>
  <c r="J404" i="3"/>
  <c r="G404" i="3"/>
  <c r="E404" i="3"/>
  <c r="L403" i="3"/>
  <c r="J403" i="3"/>
  <c r="G403" i="3"/>
  <c r="E403" i="3"/>
  <c r="L402" i="3"/>
  <c r="J402" i="3"/>
  <c r="G402" i="3"/>
  <c r="E402" i="3"/>
  <c r="L401" i="3"/>
  <c r="J401" i="3"/>
  <c r="G401" i="3"/>
  <c r="E401" i="3"/>
  <c r="L400" i="3"/>
  <c r="J400" i="3"/>
  <c r="G400" i="3"/>
  <c r="E400" i="3"/>
  <c r="L399" i="3"/>
  <c r="J399" i="3"/>
  <c r="G399" i="3"/>
  <c r="E399" i="3"/>
  <c r="L398" i="3"/>
  <c r="J398" i="3"/>
  <c r="G398" i="3"/>
  <c r="E398" i="3"/>
  <c r="L397" i="3"/>
  <c r="J397" i="3"/>
  <c r="G397" i="3"/>
  <c r="E397" i="3"/>
  <c r="L396" i="3"/>
  <c r="J396" i="3"/>
  <c r="G396" i="3"/>
  <c r="E396" i="3"/>
  <c r="L395" i="3"/>
  <c r="J395" i="3"/>
  <c r="G395" i="3"/>
  <c r="E395" i="3"/>
  <c r="L394" i="3"/>
  <c r="J394" i="3"/>
  <c r="G394" i="3"/>
  <c r="E394" i="3"/>
  <c r="L393" i="3"/>
  <c r="J393" i="3"/>
  <c r="G393" i="3"/>
  <c r="E393" i="3"/>
  <c r="L392" i="3"/>
  <c r="J392" i="3"/>
  <c r="G392" i="3"/>
  <c r="E392" i="3"/>
  <c r="L391" i="3"/>
  <c r="J391" i="3"/>
  <c r="G391" i="3"/>
  <c r="E391" i="3"/>
  <c r="L390" i="3"/>
  <c r="J390" i="3"/>
  <c r="G390" i="3"/>
  <c r="E390" i="3"/>
  <c r="L389" i="3"/>
  <c r="J389" i="3"/>
  <c r="G389" i="3"/>
  <c r="E389" i="3"/>
  <c r="L388" i="3"/>
  <c r="J388" i="3"/>
  <c r="G388" i="3"/>
  <c r="E388" i="3"/>
  <c r="L387" i="3"/>
  <c r="J387" i="3"/>
  <c r="G387" i="3"/>
  <c r="E387" i="3"/>
  <c r="L386" i="3"/>
  <c r="J386" i="3"/>
  <c r="G386" i="3"/>
  <c r="E386" i="3"/>
  <c r="L385" i="3"/>
  <c r="J385" i="3"/>
  <c r="G385" i="3"/>
  <c r="E385" i="3"/>
  <c r="L384" i="3"/>
  <c r="J384" i="3"/>
  <c r="G384" i="3"/>
  <c r="E384" i="3"/>
  <c r="L383" i="3"/>
  <c r="J383" i="3"/>
  <c r="G383" i="3"/>
  <c r="E383" i="3"/>
  <c r="L382" i="3"/>
  <c r="J382" i="3"/>
  <c r="G382" i="3"/>
  <c r="E382" i="3"/>
  <c r="L381" i="3"/>
  <c r="J381" i="3"/>
  <c r="G381" i="3"/>
  <c r="E381" i="3"/>
  <c r="E380" i="3"/>
  <c r="E379" i="3"/>
  <c r="L378" i="3"/>
  <c r="J378" i="3"/>
  <c r="G378" i="3"/>
  <c r="E378" i="3"/>
  <c r="L377" i="3"/>
  <c r="J377" i="3"/>
  <c r="G377" i="3"/>
  <c r="E377" i="3"/>
  <c r="L376" i="3"/>
  <c r="J376" i="3"/>
  <c r="G376" i="3"/>
  <c r="E376" i="3"/>
  <c r="L375" i="3"/>
  <c r="J375" i="3"/>
  <c r="G375" i="3"/>
  <c r="E375" i="3"/>
  <c r="L374" i="3"/>
  <c r="J374" i="3"/>
  <c r="G374" i="3"/>
  <c r="E374" i="3"/>
  <c r="L373" i="3"/>
  <c r="J373" i="3"/>
  <c r="G373" i="3"/>
  <c r="E373" i="3"/>
  <c r="L372" i="3"/>
  <c r="J372" i="3"/>
  <c r="G372" i="3"/>
  <c r="E372" i="3"/>
  <c r="L371" i="3"/>
  <c r="J371" i="3"/>
  <c r="G371" i="3"/>
  <c r="E371" i="3"/>
  <c r="L370" i="3"/>
  <c r="J370" i="3"/>
  <c r="G370" i="3"/>
  <c r="E370" i="3"/>
  <c r="L369" i="3"/>
  <c r="J369" i="3"/>
  <c r="G369" i="3"/>
  <c r="E369" i="3"/>
  <c r="L368" i="3"/>
  <c r="J368" i="3"/>
  <c r="G368" i="3"/>
  <c r="E368" i="3"/>
  <c r="L367" i="3"/>
  <c r="J367" i="3"/>
  <c r="G367" i="3"/>
  <c r="E367" i="3"/>
  <c r="L366" i="3"/>
  <c r="J366" i="3"/>
  <c r="G366" i="3"/>
  <c r="E366" i="3"/>
  <c r="L365" i="3"/>
  <c r="J365" i="3"/>
  <c r="G365" i="3"/>
  <c r="E365" i="3"/>
  <c r="L364" i="3"/>
  <c r="J364" i="3"/>
  <c r="G364" i="3"/>
  <c r="E364" i="3"/>
  <c r="L363" i="3"/>
  <c r="J363" i="3"/>
  <c r="G363" i="3"/>
  <c r="E363" i="3"/>
  <c r="L362" i="3"/>
  <c r="J362" i="3"/>
  <c r="G362" i="3"/>
  <c r="E362" i="3"/>
  <c r="L361" i="3"/>
  <c r="J361" i="3"/>
  <c r="G361" i="3"/>
  <c r="E361" i="3"/>
  <c r="L360" i="3"/>
  <c r="J360" i="3"/>
  <c r="G360" i="3"/>
  <c r="E360" i="3"/>
  <c r="L359" i="3"/>
  <c r="J359" i="3"/>
  <c r="G359" i="3"/>
  <c r="E359" i="3"/>
  <c r="L358" i="3"/>
  <c r="J358" i="3"/>
  <c r="G358" i="3"/>
  <c r="E358" i="3"/>
  <c r="L357" i="3"/>
  <c r="J357" i="3"/>
  <c r="G357" i="3"/>
  <c r="E357" i="3"/>
  <c r="L356" i="3"/>
  <c r="J356" i="3"/>
  <c r="G356" i="3"/>
  <c r="E356" i="3"/>
  <c r="L355" i="3"/>
  <c r="J355" i="3"/>
  <c r="G355" i="3"/>
  <c r="E355" i="3"/>
  <c r="L354" i="3"/>
  <c r="J354" i="3"/>
  <c r="G354" i="3"/>
  <c r="E354" i="3"/>
  <c r="L353" i="3"/>
  <c r="J353" i="3"/>
  <c r="G353" i="3"/>
  <c r="E353" i="3"/>
  <c r="L352" i="3"/>
  <c r="J352" i="3"/>
  <c r="G352" i="3"/>
  <c r="E352" i="3"/>
  <c r="L351" i="3"/>
  <c r="J351" i="3"/>
  <c r="G351" i="3"/>
  <c r="E351" i="3"/>
  <c r="L350" i="3"/>
  <c r="J350" i="3"/>
  <c r="G350" i="3"/>
  <c r="E350" i="3"/>
  <c r="L349" i="3"/>
  <c r="J349" i="3"/>
  <c r="G349" i="3"/>
  <c r="E349" i="3"/>
  <c r="L348" i="3"/>
  <c r="J348" i="3"/>
  <c r="G348" i="3"/>
  <c r="E348" i="3"/>
  <c r="L347" i="3"/>
  <c r="J347" i="3"/>
  <c r="G347" i="3"/>
  <c r="E347" i="3"/>
  <c r="L346" i="3"/>
  <c r="J346" i="3"/>
  <c r="G346" i="3"/>
  <c r="E346" i="3"/>
  <c r="L345" i="3"/>
  <c r="J345" i="3"/>
  <c r="G345" i="3"/>
  <c r="E345" i="3"/>
  <c r="L344" i="3"/>
  <c r="J344" i="3"/>
  <c r="G344" i="3"/>
  <c r="E344" i="3"/>
  <c r="L343" i="3"/>
  <c r="J343" i="3"/>
  <c r="G343" i="3"/>
  <c r="E343" i="3"/>
  <c r="L342" i="3"/>
  <c r="J342" i="3"/>
  <c r="G342" i="3"/>
  <c r="E342" i="3"/>
  <c r="L341" i="3"/>
  <c r="J341" i="3"/>
  <c r="G341" i="3"/>
  <c r="E341" i="3"/>
  <c r="L340" i="3"/>
  <c r="J340" i="3"/>
  <c r="G340" i="3"/>
  <c r="E340" i="3"/>
  <c r="L339" i="3"/>
  <c r="J339" i="3"/>
  <c r="G339" i="3"/>
  <c r="E339" i="3"/>
  <c r="L338" i="3"/>
  <c r="J338" i="3"/>
  <c r="G338" i="3"/>
  <c r="E338" i="3"/>
  <c r="L337" i="3"/>
  <c r="J337" i="3"/>
  <c r="G337" i="3"/>
  <c r="E337" i="3"/>
  <c r="G336" i="3"/>
  <c r="E336" i="3"/>
  <c r="L335" i="3"/>
  <c r="J335" i="3"/>
  <c r="G335" i="3"/>
  <c r="E335" i="3"/>
  <c r="L334" i="3"/>
  <c r="J334" i="3"/>
  <c r="G334" i="3"/>
  <c r="E334" i="3"/>
  <c r="L333" i="3"/>
  <c r="J333" i="3"/>
  <c r="G333" i="3"/>
  <c r="E333" i="3"/>
  <c r="L332" i="3"/>
  <c r="J332" i="3"/>
  <c r="G332" i="3"/>
  <c r="E332" i="3"/>
  <c r="L331" i="3"/>
  <c r="J331" i="3"/>
  <c r="G331" i="3"/>
  <c r="E331" i="3"/>
  <c r="L330" i="3"/>
  <c r="J330" i="3"/>
  <c r="G330" i="3"/>
  <c r="E330" i="3"/>
  <c r="G329" i="3"/>
  <c r="E329" i="3"/>
  <c r="L328" i="3"/>
  <c r="J328" i="3"/>
  <c r="G328" i="3"/>
  <c r="E328" i="3"/>
  <c r="L327" i="3"/>
  <c r="J327" i="3"/>
  <c r="G327" i="3"/>
  <c r="E327" i="3"/>
  <c r="L326" i="3"/>
  <c r="J326" i="3"/>
  <c r="G326" i="3"/>
  <c r="E326" i="3"/>
  <c r="L325" i="3"/>
  <c r="J325" i="3"/>
  <c r="G325" i="3"/>
  <c r="E325" i="3"/>
  <c r="L324" i="3"/>
  <c r="J324" i="3"/>
  <c r="G324" i="3"/>
  <c r="E324" i="3"/>
  <c r="L323" i="3"/>
  <c r="J323" i="3"/>
  <c r="G323" i="3"/>
  <c r="E323" i="3"/>
  <c r="L322" i="3"/>
  <c r="J322" i="3"/>
  <c r="G322" i="3"/>
  <c r="E322" i="3"/>
  <c r="L321" i="3"/>
  <c r="J321" i="3"/>
  <c r="G321" i="3"/>
  <c r="E321" i="3"/>
  <c r="L320" i="3"/>
  <c r="J320" i="3"/>
  <c r="G320" i="3"/>
  <c r="E320" i="3"/>
  <c r="L319" i="3"/>
  <c r="J319" i="3"/>
  <c r="G319" i="3"/>
  <c r="E319" i="3"/>
  <c r="L318" i="3"/>
  <c r="J318" i="3"/>
  <c r="G318" i="3"/>
  <c r="E318" i="3"/>
  <c r="L317" i="3"/>
  <c r="J317" i="3"/>
  <c r="G317" i="3"/>
  <c r="E317" i="3"/>
  <c r="L316" i="3"/>
  <c r="J316" i="3"/>
  <c r="G316" i="3"/>
  <c r="E316" i="3"/>
  <c r="L315" i="3"/>
  <c r="J315" i="3"/>
  <c r="G315" i="3"/>
  <c r="E315" i="3"/>
  <c r="L314" i="3"/>
  <c r="J314" i="3"/>
  <c r="G314" i="3"/>
  <c r="E314" i="3"/>
  <c r="L313" i="3"/>
  <c r="J313" i="3"/>
  <c r="G313" i="3"/>
  <c r="E313" i="3"/>
  <c r="L312" i="3"/>
  <c r="J312" i="3"/>
  <c r="G312" i="3"/>
  <c r="E312" i="3"/>
  <c r="L311" i="3"/>
  <c r="J311" i="3"/>
  <c r="G311" i="3"/>
  <c r="E311" i="3"/>
  <c r="L310" i="3"/>
  <c r="J310" i="3"/>
  <c r="G310" i="3"/>
  <c r="E310" i="3"/>
  <c r="L309" i="3"/>
  <c r="J309" i="3"/>
  <c r="G309" i="3"/>
  <c r="E309" i="3"/>
  <c r="L308" i="3"/>
  <c r="J308" i="3"/>
  <c r="G308" i="3"/>
  <c r="E308" i="3"/>
  <c r="L307" i="3"/>
  <c r="J307" i="3"/>
  <c r="G307" i="3"/>
  <c r="E307" i="3"/>
  <c r="L306" i="3"/>
  <c r="J306" i="3"/>
  <c r="G306" i="3"/>
  <c r="E306" i="3"/>
  <c r="L305" i="3"/>
  <c r="J305" i="3"/>
  <c r="G305" i="3"/>
  <c r="E305" i="3"/>
  <c r="G304" i="3"/>
  <c r="E304" i="3"/>
  <c r="L303" i="3"/>
  <c r="J303" i="3"/>
  <c r="G303" i="3"/>
  <c r="E303" i="3"/>
  <c r="L302" i="3"/>
  <c r="J302" i="3"/>
  <c r="G302" i="3"/>
  <c r="E302" i="3"/>
  <c r="L301" i="3"/>
  <c r="J301" i="3"/>
  <c r="G301" i="3"/>
  <c r="E301" i="3"/>
  <c r="G300" i="3"/>
  <c r="E300" i="3"/>
  <c r="L299" i="3"/>
  <c r="J299" i="3"/>
  <c r="G299" i="3"/>
  <c r="E299" i="3"/>
  <c r="L298" i="3"/>
  <c r="J298" i="3"/>
  <c r="G298" i="3"/>
  <c r="E298" i="3"/>
  <c r="L297" i="3"/>
  <c r="J297" i="3"/>
  <c r="G297" i="3"/>
  <c r="E297" i="3"/>
  <c r="L295" i="3"/>
  <c r="J295" i="3"/>
  <c r="G295" i="3"/>
  <c r="E295" i="3"/>
  <c r="L294" i="3"/>
  <c r="J294" i="3"/>
  <c r="G294" i="3"/>
  <c r="E294" i="3"/>
  <c r="L293" i="3"/>
  <c r="J293" i="3"/>
  <c r="G293" i="3"/>
  <c r="E293" i="3"/>
  <c r="L292" i="3"/>
  <c r="J292" i="3"/>
  <c r="G292" i="3"/>
  <c r="E292" i="3"/>
  <c r="L291" i="3"/>
  <c r="J291" i="3"/>
  <c r="G291" i="3"/>
  <c r="E291" i="3"/>
  <c r="L290" i="3"/>
  <c r="J290" i="3"/>
  <c r="G290" i="3"/>
  <c r="E290" i="3"/>
  <c r="G289" i="3"/>
  <c r="E289" i="3"/>
  <c r="L288" i="3"/>
  <c r="J288" i="3"/>
  <c r="G288" i="3"/>
  <c r="E288" i="3"/>
  <c r="L287" i="3"/>
  <c r="J287" i="3"/>
  <c r="G287" i="3"/>
  <c r="E287" i="3"/>
  <c r="L286" i="3"/>
  <c r="J286" i="3"/>
  <c r="G286" i="3"/>
  <c r="E286" i="3"/>
  <c r="G285" i="3"/>
  <c r="E285" i="3"/>
  <c r="G284" i="3"/>
  <c r="E284" i="3"/>
  <c r="G283" i="3"/>
  <c r="E283" i="3"/>
  <c r="G282" i="3"/>
  <c r="E282" i="3"/>
  <c r="G281" i="3"/>
  <c r="E281" i="3"/>
  <c r="G280" i="3"/>
  <c r="E280" i="3"/>
  <c r="G279" i="3"/>
  <c r="E279" i="3"/>
  <c r="G278" i="3"/>
  <c r="E278" i="3"/>
  <c r="G277" i="3"/>
  <c r="E277" i="3"/>
  <c r="G276" i="3"/>
  <c r="E276" i="3"/>
  <c r="G275" i="3"/>
  <c r="E275" i="3"/>
  <c r="L274" i="3"/>
  <c r="J274" i="3"/>
  <c r="G274" i="3"/>
  <c r="E274" i="3"/>
  <c r="L273" i="3"/>
  <c r="J273" i="3"/>
  <c r="G273" i="3"/>
  <c r="E273" i="3"/>
  <c r="G272" i="3"/>
  <c r="E272" i="3"/>
  <c r="G271" i="3"/>
  <c r="E271" i="3"/>
  <c r="G270" i="3"/>
  <c r="E270" i="3"/>
  <c r="G269" i="3"/>
  <c r="E269" i="3"/>
  <c r="L268" i="3"/>
  <c r="J268" i="3"/>
  <c r="G268" i="3"/>
  <c r="E268" i="3"/>
  <c r="G267" i="3"/>
  <c r="E267" i="3"/>
  <c r="L266" i="3"/>
  <c r="J266" i="3"/>
  <c r="G266" i="3"/>
  <c r="E266" i="3"/>
  <c r="L265" i="3"/>
  <c r="J265" i="3"/>
  <c r="G265" i="3"/>
  <c r="E265" i="3"/>
  <c r="L264" i="3"/>
  <c r="J264" i="3"/>
  <c r="G264" i="3"/>
  <c r="E264" i="3"/>
  <c r="L263" i="3"/>
  <c r="J263" i="3"/>
  <c r="G263" i="3"/>
  <c r="E263" i="3"/>
  <c r="L262" i="3"/>
  <c r="J262" i="3"/>
  <c r="G262" i="3"/>
  <c r="E262" i="3"/>
  <c r="L261" i="3"/>
  <c r="J261" i="3"/>
  <c r="G261" i="3"/>
  <c r="E261" i="3"/>
  <c r="L260" i="3"/>
  <c r="J260" i="3"/>
  <c r="G260" i="3"/>
  <c r="E260" i="3"/>
  <c r="L259" i="3"/>
  <c r="J259" i="3"/>
  <c r="G259" i="3"/>
  <c r="E259" i="3"/>
  <c r="L258" i="3"/>
  <c r="J258" i="3"/>
  <c r="G258" i="3"/>
  <c r="E258" i="3"/>
  <c r="L257" i="3"/>
  <c r="J257" i="3"/>
  <c r="G257" i="3"/>
  <c r="E257" i="3"/>
  <c r="L256" i="3"/>
  <c r="J256" i="3"/>
  <c r="G256" i="3"/>
  <c r="E256" i="3"/>
  <c r="L255" i="3"/>
  <c r="J255" i="3"/>
  <c r="G255" i="3"/>
  <c r="E255" i="3"/>
  <c r="L254" i="3"/>
  <c r="J254" i="3"/>
  <c r="G254" i="3"/>
  <c r="E254" i="3"/>
  <c r="L253" i="3"/>
  <c r="J253" i="3"/>
  <c r="G253" i="3"/>
  <c r="E253" i="3"/>
  <c r="L252" i="3"/>
  <c r="J252" i="3"/>
  <c r="G252" i="3"/>
  <c r="E252" i="3"/>
  <c r="L251" i="3"/>
  <c r="J251" i="3"/>
  <c r="G251" i="3"/>
  <c r="E251" i="3"/>
  <c r="L250" i="3"/>
  <c r="J250" i="3"/>
  <c r="G250" i="3"/>
  <c r="E250" i="3"/>
  <c r="L249" i="3"/>
  <c r="J249" i="3"/>
  <c r="G249" i="3"/>
  <c r="E249" i="3"/>
  <c r="L248" i="3"/>
  <c r="J248" i="3"/>
  <c r="G248" i="3"/>
  <c r="E248" i="3"/>
  <c r="L247" i="3"/>
  <c r="J247" i="3"/>
  <c r="G247" i="3"/>
  <c r="E247" i="3"/>
  <c r="L246" i="3"/>
  <c r="J246" i="3"/>
  <c r="G246" i="3"/>
  <c r="E246" i="3"/>
  <c r="L245" i="3"/>
  <c r="J245" i="3"/>
  <c r="G245" i="3"/>
  <c r="E245" i="3"/>
  <c r="G244" i="3"/>
  <c r="E244" i="3"/>
  <c r="G243" i="3"/>
  <c r="E243" i="3"/>
  <c r="G242" i="3"/>
  <c r="E242" i="3"/>
  <c r="L241" i="3"/>
  <c r="J241" i="3"/>
  <c r="G241" i="3"/>
  <c r="E241" i="3"/>
  <c r="G240" i="3"/>
  <c r="E240" i="3"/>
  <c r="G239" i="3"/>
  <c r="E239" i="3"/>
  <c r="G238" i="3"/>
  <c r="E238" i="3"/>
  <c r="G237" i="3"/>
  <c r="E237" i="3"/>
  <c r="L236" i="3"/>
  <c r="J236" i="3"/>
  <c r="G236" i="3"/>
  <c r="E236" i="3"/>
  <c r="L235" i="3"/>
  <c r="J235" i="3"/>
  <c r="G235" i="3"/>
  <c r="E235" i="3"/>
  <c r="G234" i="3"/>
  <c r="E234" i="3"/>
  <c r="G233" i="3"/>
  <c r="E233" i="3"/>
  <c r="G232" i="3"/>
  <c r="E232" i="3"/>
  <c r="G231" i="3"/>
  <c r="E231" i="3"/>
  <c r="L230" i="3"/>
  <c r="J230" i="3"/>
  <c r="G230" i="3"/>
  <c r="E230" i="3"/>
  <c r="L229" i="3"/>
  <c r="J229" i="3"/>
  <c r="G229" i="3"/>
  <c r="E229" i="3"/>
  <c r="L228" i="3"/>
  <c r="J228" i="3"/>
  <c r="G228" i="3"/>
  <c r="E228" i="3"/>
  <c r="L227" i="3"/>
  <c r="J227" i="3"/>
  <c r="G227" i="3"/>
  <c r="E227" i="3"/>
  <c r="L226" i="3"/>
  <c r="J226" i="3"/>
  <c r="G226" i="3"/>
  <c r="E226" i="3"/>
  <c r="L225" i="3"/>
  <c r="J225" i="3"/>
  <c r="G225" i="3"/>
  <c r="E225" i="3"/>
  <c r="L224" i="3"/>
  <c r="J224" i="3"/>
  <c r="G224" i="3"/>
  <c r="E224" i="3"/>
  <c r="L223" i="3"/>
  <c r="J223" i="3"/>
  <c r="G223" i="3"/>
  <c r="E223" i="3"/>
  <c r="L222" i="3"/>
  <c r="J222" i="3"/>
  <c r="G222" i="3"/>
  <c r="E222" i="3"/>
  <c r="L221" i="3"/>
  <c r="J221" i="3"/>
  <c r="G221" i="3"/>
  <c r="E221" i="3"/>
  <c r="L220" i="3"/>
  <c r="J220" i="3"/>
  <c r="G220" i="3"/>
  <c r="E220" i="3"/>
  <c r="L219" i="3"/>
  <c r="J219" i="3"/>
  <c r="G219" i="3"/>
  <c r="E219" i="3"/>
  <c r="L218" i="3"/>
  <c r="J218" i="3"/>
  <c r="G218" i="3"/>
  <c r="E218" i="3"/>
  <c r="L217" i="3"/>
  <c r="J217" i="3"/>
  <c r="G217" i="3"/>
  <c r="E217" i="3"/>
  <c r="L216" i="3"/>
  <c r="J216" i="3"/>
  <c r="G216" i="3"/>
  <c r="E216" i="3"/>
  <c r="L215" i="3"/>
  <c r="J215" i="3"/>
  <c r="G215" i="3"/>
  <c r="E215" i="3"/>
  <c r="L214" i="3"/>
  <c r="J214" i="3"/>
  <c r="G214" i="3"/>
  <c r="E214" i="3"/>
  <c r="L213" i="3"/>
  <c r="J213" i="3"/>
  <c r="G213" i="3"/>
  <c r="E213" i="3"/>
  <c r="L212" i="3"/>
  <c r="J212" i="3"/>
  <c r="G212" i="3"/>
  <c r="E212" i="3"/>
  <c r="L211" i="3"/>
  <c r="J211" i="3"/>
  <c r="G211" i="3"/>
  <c r="E211" i="3"/>
  <c r="L210" i="3"/>
  <c r="J210" i="3"/>
  <c r="G210" i="3"/>
  <c r="E210" i="3"/>
  <c r="L209" i="3"/>
  <c r="J209" i="3"/>
  <c r="G209" i="3"/>
  <c r="E209" i="3"/>
  <c r="L208" i="3"/>
  <c r="J208" i="3"/>
  <c r="G208" i="3"/>
  <c r="E208" i="3"/>
  <c r="L207" i="3"/>
  <c r="J207" i="3"/>
  <c r="G207" i="3"/>
  <c r="E207" i="3"/>
  <c r="L206" i="3"/>
  <c r="J206" i="3"/>
  <c r="G206" i="3"/>
  <c r="E206" i="3"/>
  <c r="L205" i="3"/>
  <c r="J205" i="3"/>
  <c r="G205" i="3"/>
  <c r="E205" i="3"/>
  <c r="L204" i="3"/>
  <c r="J204" i="3"/>
  <c r="G204" i="3"/>
  <c r="E204" i="3"/>
  <c r="L203" i="3"/>
  <c r="J203" i="3"/>
  <c r="G203" i="3"/>
  <c r="E203" i="3"/>
  <c r="L202" i="3"/>
  <c r="J202" i="3"/>
  <c r="G202" i="3"/>
  <c r="E202" i="3"/>
  <c r="L201" i="3"/>
  <c r="J201" i="3"/>
  <c r="G201" i="3"/>
  <c r="E201" i="3"/>
  <c r="L200" i="3"/>
  <c r="J200" i="3"/>
  <c r="G200" i="3"/>
  <c r="E200" i="3"/>
  <c r="L199" i="3"/>
  <c r="J199" i="3"/>
  <c r="G199" i="3"/>
  <c r="E199" i="3"/>
  <c r="L198" i="3"/>
  <c r="J198" i="3"/>
  <c r="G198" i="3"/>
  <c r="E198" i="3"/>
  <c r="L197" i="3"/>
  <c r="J197" i="3"/>
  <c r="G197" i="3"/>
  <c r="E197" i="3"/>
  <c r="L196" i="3"/>
  <c r="J196" i="3"/>
  <c r="G196" i="3"/>
  <c r="E196" i="3"/>
  <c r="E195" i="3"/>
  <c r="E194" i="3"/>
  <c r="L193" i="3"/>
  <c r="J193" i="3"/>
  <c r="G193" i="3"/>
  <c r="E193" i="3"/>
  <c r="L192" i="3"/>
  <c r="J192" i="3"/>
  <c r="G192" i="3"/>
  <c r="E192" i="3"/>
  <c r="L191" i="3"/>
  <c r="J191" i="3"/>
  <c r="G191" i="3"/>
  <c r="E191" i="3"/>
  <c r="L190" i="3"/>
  <c r="J190" i="3"/>
  <c r="G190" i="3"/>
  <c r="E190" i="3"/>
  <c r="L189" i="3"/>
  <c r="J189" i="3"/>
  <c r="G189" i="3"/>
  <c r="E189" i="3"/>
  <c r="L188" i="3"/>
  <c r="J188" i="3"/>
  <c r="G188" i="3"/>
  <c r="E188" i="3"/>
  <c r="L187" i="3"/>
  <c r="J187" i="3"/>
  <c r="G187" i="3"/>
  <c r="E187" i="3"/>
  <c r="L186" i="3"/>
  <c r="J186" i="3"/>
  <c r="G186" i="3"/>
  <c r="E186" i="3"/>
  <c r="L185" i="3"/>
  <c r="J185" i="3"/>
  <c r="G185" i="3"/>
  <c r="E185" i="3"/>
  <c r="L184" i="3"/>
  <c r="J184" i="3"/>
  <c r="G184" i="3"/>
  <c r="E184" i="3"/>
  <c r="L183" i="3"/>
  <c r="J183" i="3"/>
  <c r="G183" i="3"/>
  <c r="E183" i="3"/>
  <c r="L182" i="3"/>
  <c r="J182" i="3"/>
  <c r="G182" i="3"/>
  <c r="E182" i="3"/>
  <c r="L181" i="3"/>
  <c r="J181" i="3"/>
  <c r="G181" i="3"/>
  <c r="E181" i="3"/>
  <c r="L180" i="3"/>
  <c r="J180" i="3"/>
  <c r="G180" i="3"/>
  <c r="E180" i="3"/>
  <c r="L179" i="3"/>
  <c r="J179" i="3"/>
  <c r="G179" i="3"/>
  <c r="E179" i="3"/>
  <c r="L178" i="3"/>
  <c r="J178" i="3"/>
  <c r="G178" i="3"/>
  <c r="E178" i="3"/>
  <c r="G177" i="3"/>
  <c r="E177" i="3"/>
  <c r="G176" i="3"/>
  <c r="E176" i="3"/>
  <c r="G175" i="3"/>
  <c r="E175" i="3"/>
  <c r="L174" i="3"/>
  <c r="J174" i="3"/>
  <c r="G174" i="3"/>
  <c r="E174" i="3"/>
  <c r="L173" i="3"/>
  <c r="J173" i="3"/>
  <c r="G173" i="3"/>
  <c r="E173" i="3"/>
  <c r="G172" i="3"/>
  <c r="E172" i="3"/>
  <c r="G171" i="3"/>
  <c r="E171" i="3"/>
  <c r="G170" i="3"/>
  <c r="E170" i="3"/>
  <c r="G169" i="3"/>
  <c r="E169" i="3"/>
  <c r="L168" i="3"/>
  <c r="J168" i="3"/>
  <c r="G168" i="3"/>
  <c r="E168" i="3"/>
  <c r="L167" i="3"/>
  <c r="J167" i="3"/>
  <c r="G167" i="3"/>
  <c r="E167" i="3"/>
  <c r="L166" i="3"/>
  <c r="J166" i="3"/>
  <c r="G166" i="3"/>
  <c r="E166" i="3"/>
  <c r="L165" i="3"/>
  <c r="J165" i="3"/>
  <c r="G165" i="3"/>
  <c r="E165" i="3"/>
  <c r="L164" i="3"/>
  <c r="J164" i="3"/>
  <c r="G164" i="3"/>
  <c r="E164" i="3"/>
  <c r="L163" i="3"/>
  <c r="J163" i="3"/>
  <c r="G163" i="3"/>
  <c r="E163" i="3"/>
  <c r="L162" i="3"/>
  <c r="J162" i="3"/>
  <c r="G162" i="3"/>
  <c r="E162" i="3"/>
  <c r="L161" i="3"/>
  <c r="J161" i="3"/>
  <c r="G161" i="3"/>
  <c r="E161" i="3"/>
  <c r="L160" i="3"/>
  <c r="J160" i="3"/>
  <c r="G160" i="3"/>
  <c r="E160" i="3"/>
  <c r="L159" i="3"/>
  <c r="J159" i="3"/>
  <c r="G159" i="3"/>
  <c r="E159" i="3"/>
  <c r="L158" i="3"/>
  <c r="J158" i="3"/>
  <c r="G158" i="3"/>
  <c r="E158" i="3"/>
  <c r="L157" i="3"/>
  <c r="J157" i="3"/>
  <c r="G157" i="3"/>
  <c r="E157" i="3"/>
  <c r="L156" i="3"/>
  <c r="J156" i="3"/>
  <c r="G156" i="3"/>
  <c r="E156" i="3"/>
  <c r="L155" i="3"/>
  <c r="J155" i="3"/>
  <c r="G155" i="3"/>
  <c r="E155" i="3"/>
  <c r="L154" i="3"/>
  <c r="J154" i="3"/>
  <c r="G154" i="3"/>
  <c r="E154" i="3"/>
  <c r="G153" i="3"/>
  <c r="E153" i="3"/>
  <c r="G152" i="3"/>
  <c r="E152" i="3"/>
  <c r="G151" i="3"/>
  <c r="E151" i="3"/>
  <c r="G150" i="3"/>
  <c r="E150" i="3"/>
  <c r="L149" i="3"/>
  <c r="J149" i="3"/>
  <c r="G149" i="3"/>
  <c r="E149" i="3"/>
  <c r="L148" i="3"/>
  <c r="J148" i="3"/>
  <c r="G148" i="3"/>
  <c r="E148" i="3"/>
  <c r="L147" i="3"/>
  <c r="J147" i="3"/>
  <c r="G147" i="3"/>
  <c r="E147" i="3"/>
  <c r="L146" i="3"/>
  <c r="J146" i="3"/>
  <c r="G146" i="3"/>
  <c r="E146" i="3"/>
  <c r="L145" i="3"/>
  <c r="J145" i="3"/>
  <c r="G145" i="3"/>
  <c r="E145" i="3"/>
  <c r="L144" i="3"/>
  <c r="J144" i="3"/>
  <c r="G144" i="3"/>
  <c r="E144" i="3"/>
  <c r="L143" i="3"/>
  <c r="J143" i="3"/>
  <c r="G143" i="3"/>
  <c r="E143" i="3"/>
  <c r="L142" i="3"/>
  <c r="J142" i="3"/>
  <c r="G142" i="3"/>
  <c r="E142" i="3"/>
  <c r="L141" i="3"/>
  <c r="J141" i="3"/>
  <c r="G141" i="3"/>
  <c r="E141" i="3"/>
  <c r="L140" i="3"/>
  <c r="J140" i="3"/>
  <c r="G140" i="3"/>
  <c r="E140" i="3"/>
  <c r="L139" i="3"/>
  <c r="J139" i="3"/>
  <c r="G139" i="3"/>
  <c r="E139" i="3"/>
  <c r="L138" i="3"/>
  <c r="J138" i="3"/>
  <c r="G138" i="3"/>
  <c r="E138" i="3"/>
  <c r="L137" i="3"/>
  <c r="J137" i="3"/>
  <c r="G137" i="3"/>
  <c r="E137" i="3"/>
  <c r="L136" i="3"/>
  <c r="J136" i="3"/>
  <c r="G136" i="3"/>
  <c r="E136" i="3"/>
  <c r="L135" i="3"/>
  <c r="J135" i="3"/>
  <c r="G135" i="3"/>
  <c r="E135" i="3"/>
  <c r="L134" i="3"/>
  <c r="J134" i="3"/>
  <c r="G134" i="3"/>
  <c r="E134" i="3"/>
  <c r="L133" i="3"/>
  <c r="J133" i="3"/>
  <c r="G133" i="3"/>
  <c r="E133" i="3"/>
  <c r="L132" i="3"/>
  <c r="J132" i="3"/>
  <c r="G132" i="3"/>
  <c r="E132" i="3"/>
  <c r="L131" i="3"/>
  <c r="J131" i="3"/>
  <c r="G131" i="3"/>
  <c r="E131" i="3"/>
  <c r="L130" i="3"/>
  <c r="J130" i="3"/>
  <c r="G130" i="3"/>
  <c r="E130" i="3"/>
  <c r="L129" i="3"/>
  <c r="J129" i="3"/>
  <c r="G129" i="3"/>
  <c r="E129" i="3"/>
  <c r="L128" i="3"/>
  <c r="J128" i="3"/>
  <c r="G128" i="3"/>
  <c r="E128" i="3"/>
  <c r="L127" i="3"/>
  <c r="J127" i="3"/>
  <c r="G127" i="3"/>
  <c r="E127" i="3"/>
  <c r="L126" i="3"/>
  <c r="J126" i="3"/>
  <c r="G126" i="3"/>
  <c r="E126" i="3"/>
  <c r="L125" i="3"/>
  <c r="J125" i="3"/>
  <c r="G125" i="3"/>
  <c r="E125" i="3"/>
  <c r="L124" i="3"/>
  <c r="J124" i="3"/>
  <c r="G124" i="3"/>
  <c r="E124" i="3"/>
  <c r="L123" i="3"/>
  <c r="J123" i="3"/>
  <c r="G123" i="3"/>
  <c r="E123" i="3"/>
  <c r="L122" i="3"/>
  <c r="J122" i="3"/>
  <c r="G122" i="3"/>
  <c r="E122" i="3"/>
  <c r="L121" i="3"/>
  <c r="J121" i="3"/>
  <c r="G121" i="3"/>
  <c r="E121" i="3"/>
  <c r="L120" i="3"/>
  <c r="J120" i="3"/>
  <c r="G120" i="3"/>
  <c r="E120" i="3"/>
  <c r="L119" i="3"/>
  <c r="J119" i="3"/>
  <c r="G119" i="3"/>
  <c r="E119" i="3"/>
  <c r="L118" i="3"/>
  <c r="J118" i="3"/>
  <c r="G118" i="3"/>
  <c r="E118" i="3"/>
  <c r="L117" i="3"/>
  <c r="J117" i="3"/>
  <c r="G117" i="3"/>
  <c r="E117" i="3"/>
  <c r="L116" i="3"/>
  <c r="J116" i="3"/>
  <c r="G116" i="3"/>
  <c r="E116" i="3"/>
  <c r="L115" i="3"/>
  <c r="J115" i="3"/>
  <c r="G115" i="3"/>
  <c r="E115" i="3"/>
  <c r="L114" i="3"/>
  <c r="J114" i="3"/>
  <c r="G114" i="3"/>
  <c r="E114" i="3"/>
  <c r="L113" i="3"/>
  <c r="J113" i="3"/>
  <c r="G113" i="3"/>
  <c r="E113" i="3"/>
  <c r="L112" i="3"/>
  <c r="J112" i="3"/>
  <c r="G112" i="3"/>
  <c r="E112" i="3"/>
  <c r="L111" i="3"/>
  <c r="J111" i="3"/>
  <c r="G111" i="3"/>
  <c r="E111" i="3"/>
  <c r="L110" i="3"/>
  <c r="J110" i="3"/>
  <c r="G110" i="3"/>
  <c r="E110" i="3"/>
  <c r="L109" i="3"/>
  <c r="J109" i="3"/>
  <c r="G109" i="3"/>
  <c r="E109" i="3"/>
  <c r="G108" i="3"/>
  <c r="E108" i="3"/>
  <c r="G107" i="3"/>
  <c r="E107" i="3"/>
  <c r="G106" i="3"/>
  <c r="E106" i="3"/>
  <c r="L105" i="3"/>
  <c r="J105" i="3"/>
  <c r="G105" i="3"/>
  <c r="E105" i="3"/>
  <c r="L104" i="3"/>
  <c r="J104" i="3"/>
  <c r="G104" i="3"/>
  <c r="E104" i="3"/>
  <c r="L103" i="3"/>
  <c r="J103" i="3"/>
  <c r="G103" i="3"/>
  <c r="E103" i="3"/>
  <c r="L102" i="3"/>
  <c r="J102" i="3"/>
  <c r="G102" i="3"/>
  <c r="E102" i="3"/>
  <c r="L101" i="3"/>
  <c r="J101" i="3"/>
  <c r="G101" i="3"/>
  <c r="E101" i="3"/>
  <c r="L100" i="3"/>
  <c r="J100" i="3"/>
  <c r="G100" i="3"/>
  <c r="E100" i="3"/>
  <c r="L99" i="3"/>
  <c r="J99" i="3"/>
  <c r="G99" i="3"/>
  <c r="E99" i="3"/>
  <c r="L98" i="3"/>
  <c r="J98" i="3"/>
  <c r="G98" i="3"/>
  <c r="E98" i="3"/>
  <c r="L97" i="3"/>
  <c r="J97" i="3"/>
  <c r="G97" i="3"/>
  <c r="E97" i="3"/>
  <c r="L96" i="3"/>
  <c r="J96" i="3"/>
  <c r="G96" i="3"/>
  <c r="E96" i="3"/>
  <c r="L95" i="3"/>
  <c r="J95" i="3"/>
  <c r="G95" i="3"/>
  <c r="E95" i="3"/>
  <c r="L94" i="3"/>
  <c r="J94" i="3"/>
  <c r="G94" i="3"/>
  <c r="E94" i="3"/>
  <c r="L93" i="3"/>
  <c r="J93" i="3"/>
  <c r="G93" i="3"/>
  <c r="E93" i="3"/>
  <c r="L92" i="3"/>
  <c r="J92" i="3"/>
  <c r="G92" i="3"/>
  <c r="E92" i="3"/>
  <c r="L91" i="3"/>
  <c r="J91" i="3"/>
  <c r="G91" i="3"/>
  <c r="E91" i="3"/>
  <c r="L90" i="3"/>
  <c r="J90" i="3"/>
  <c r="G90" i="3"/>
  <c r="E90" i="3"/>
  <c r="L89" i="3"/>
  <c r="J89" i="3"/>
  <c r="G89" i="3"/>
  <c r="E89" i="3"/>
  <c r="L88" i="3"/>
  <c r="J88" i="3"/>
  <c r="G88" i="3"/>
  <c r="E88" i="3"/>
  <c r="L87" i="3"/>
  <c r="J87" i="3"/>
  <c r="G87" i="3"/>
  <c r="E87" i="3"/>
  <c r="L86" i="3"/>
  <c r="J86" i="3"/>
  <c r="G86" i="3"/>
  <c r="E86" i="3"/>
  <c r="L85" i="3"/>
  <c r="J85" i="3"/>
  <c r="G85" i="3"/>
  <c r="E85" i="3"/>
  <c r="L84" i="3"/>
  <c r="J84" i="3"/>
  <c r="G84" i="3"/>
  <c r="E84" i="3"/>
  <c r="L83" i="3"/>
  <c r="J83" i="3"/>
  <c r="G83" i="3"/>
  <c r="E83" i="3"/>
  <c r="L82" i="3"/>
  <c r="J82" i="3"/>
  <c r="G82" i="3"/>
  <c r="E82" i="3"/>
  <c r="L81" i="3"/>
  <c r="J81" i="3"/>
  <c r="G81" i="3"/>
  <c r="E81" i="3"/>
  <c r="L80" i="3"/>
  <c r="J80" i="3"/>
  <c r="G80" i="3"/>
  <c r="E80" i="3"/>
  <c r="L79" i="3"/>
  <c r="J79" i="3"/>
  <c r="G79" i="3"/>
  <c r="E79" i="3"/>
  <c r="L78" i="3"/>
  <c r="J78" i="3"/>
  <c r="G78" i="3"/>
  <c r="E78" i="3"/>
  <c r="L77" i="3"/>
  <c r="J77" i="3"/>
  <c r="G77" i="3"/>
  <c r="E77" i="3"/>
  <c r="L76" i="3"/>
  <c r="J76" i="3"/>
  <c r="G76" i="3"/>
  <c r="E76" i="3"/>
  <c r="L75" i="3"/>
  <c r="J75" i="3"/>
  <c r="G75" i="3"/>
  <c r="E75" i="3"/>
  <c r="L74" i="3"/>
  <c r="J74" i="3"/>
  <c r="G74" i="3"/>
  <c r="E74" i="3"/>
  <c r="L73" i="3"/>
  <c r="J73" i="3"/>
  <c r="G73" i="3"/>
  <c r="E73" i="3"/>
  <c r="L72" i="3"/>
  <c r="J72" i="3"/>
  <c r="G72" i="3"/>
  <c r="E72" i="3"/>
  <c r="L71" i="3"/>
  <c r="J71" i="3"/>
  <c r="G71" i="3"/>
  <c r="E71" i="3"/>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L50" i="3"/>
  <c r="J50" i="3"/>
  <c r="G50" i="3"/>
  <c r="E50" i="3"/>
  <c r="L49" i="3"/>
  <c r="J49"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F91" i="2"/>
  <c r="D91" i="2"/>
  <c r="G91" i="2" s="1"/>
  <c r="H90" i="2"/>
  <c r="K89" i="2"/>
  <c r="K90" i="2" s="1"/>
  <c r="I89" i="2"/>
  <c r="H89" i="2"/>
  <c r="L87" i="2"/>
  <c r="I85" i="2"/>
  <c r="K81" i="2"/>
  <c r="K82" i="2" s="1"/>
  <c r="I81" i="2"/>
  <c r="I82" i="2" s="1"/>
  <c r="H81" i="2"/>
  <c r="H82" i="2" s="1"/>
  <c r="F81" i="2"/>
  <c r="F82" i="2" s="1"/>
  <c r="D81" i="2"/>
  <c r="D82" i="2" s="1"/>
  <c r="C81" i="2"/>
  <c r="C82" i="2" s="1"/>
  <c r="L80" i="2"/>
  <c r="J80" i="2"/>
  <c r="G80" i="2"/>
  <c r="E80" i="2"/>
  <c r="L79" i="2"/>
  <c r="J79" i="2"/>
  <c r="G79" i="2"/>
  <c r="E79" i="2"/>
  <c r="L78" i="2"/>
  <c r="J78" i="2"/>
  <c r="G78" i="2"/>
  <c r="E78" i="2"/>
  <c r="L77" i="2"/>
  <c r="J77" i="2"/>
  <c r="G77" i="2"/>
  <c r="E77" i="2"/>
  <c r="L76" i="2"/>
  <c r="J76" i="2"/>
  <c r="G76" i="2"/>
  <c r="E76" i="2"/>
  <c r="L75" i="2"/>
  <c r="J75" i="2"/>
  <c r="G75" i="2"/>
  <c r="E75" i="2"/>
  <c r="L74" i="2"/>
  <c r="J74" i="2"/>
  <c r="G74" i="2"/>
  <c r="E74" i="2"/>
  <c r="L73" i="2"/>
  <c r="J73" i="2"/>
  <c r="G73" i="2"/>
  <c r="E73" i="2"/>
  <c r="L72" i="2"/>
  <c r="J72" i="2"/>
  <c r="G72" i="2"/>
  <c r="E72" i="2"/>
  <c r="G71" i="2"/>
  <c r="E71" i="2"/>
  <c r="L70" i="2"/>
  <c r="J70" i="2"/>
  <c r="G70" i="2"/>
  <c r="E70" i="2"/>
  <c r="L69" i="2"/>
  <c r="J69" i="2"/>
  <c r="G69" i="2"/>
  <c r="E69" i="2"/>
  <c r="L68" i="2"/>
  <c r="J68" i="2"/>
  <c r="G68" i="2"/>
  <c r="E68" i="2"/>
  <c r="L67" i="2"/>
  <c r="J67" i="2"/>
  <c r="G67" i="2"/>
  <c r="E67" i="2"/>
  <c r="L66" i="2"/>
  <c r="J66" i="2"/>
  <c r="G66" i="2"/>
  <c r="E66" i="2"/>
  <c r="L65" i="2"/>
  <c r="J65" i="2"/>
  <c r="G65" i="2"/>
  <c r="E65" i="2"/>
  <c r="L64" i="2"/>
  <c r="J64" i="2"/>
  <c r="G64" i="2"/>
  <c r="E64" i="2"/>
  <c r="L63" i="2"/>
  <c r="J63" i="2"/>
  <c r="G63" i="2"/>
  <c r="E63" i="2"/>
  <c r="L62" i="2"/>
  <c r="J62" i="2"/>
  <c r="G62" i="2"/>
  <c r="E62" i="2"/>
  <c r="L61" i="2"/>
  <c r="J61" i="2"/>
  <c r="G61" i="2"/>
  <c r="E61" i="2"/>
  <c r="L60" i="2"/>
  <c r="J60" i="2"/>
  <c r="G60" i="2"/>
  <c r="E60" i="2"/>
  <c r="L59" i="2"/>
  <c r="J59" i="2"/>
  <c r="G59" i="2"/>
  <c r="E59" i="2"/>
  <c r="L58" i="2"/>
  <c r="J58" i="2"/>
  <c r="G58" i="2"/>
  <c r="E58" i="2"/>
  <c r="L57" i="2"/>
  <c r="J57" i="2"/>
  <c r="G57" i="2"/>
  <c r="E57" i="2"/>
  <c r="L56" i="2"/>
  <c r="J56" i="2"/>
  <c r="G56" i="2"/>
  <c r="E56" i="2"/>
  <c r="L55" i="2"/>
  <c r="J55" i="2"/>
  <c r="G55" i="2"/>
  <c r="E55" i="2"/>
  <c r="L54" i="2"/>
  <c r="J54" i="2"/>
  <c r="G54" i="2"/>
  <c r="E54" i="2"/>
  <c r="L53" i="2"/>
  <c r="J53" i="2"/>
  <c r="G53" i="2"/>
  <c r="E53" i="2"/>
  <c r="L52" i="2"/>
  <c r="J52" i="2"/>
  <c r="G52" i="2"/>
  <c r="E52" i="2"/>
  <c r="L51" i="2"/>
  <c r="J51" i="2"/>
  <c r="G51" i="2"/>
  <c r="E51" i="2"/>
  <c r="G50" i="2"/>
  <c r="E50" i="2"/>
  <c r="L49" i="2"/>
  <c r="J49" i="2"/>
  <c r="G49" i="2"/>
  <c r="E49" i="2"/>
  <c r="L48" i="2"/>
  <c r="J48" i="2"/>
  <c r="G48" i="2"/>
  <c r="E48" i="2"/>
  <c r="L47" i="2"/>
  <c r="J47" i="2"/>
  <c r="G47" i="2"/>
  <c r="E47" i="2"/>
  <c r="L46" i="2"/>
  <c r="J46" i="2"/>
  <c r="G46" i="2"/>
  <c r="E46" i="2"/>
  <c r="L45" i="2"/>
  <c r="J45" i="2"/>
  <c r="G45" i="2"/>
  <c r="E45" i="2"/>
  <c r="L44" i="2"/>
  <c r="J44" i="2"/>
  <c r="G44" i="2"/>
  <c r="E44" i="2"/>
  <c r="L43" i="2"/>
  <c r="J43" i="2"/>
  <c r="G43" i="2"/>
  <c r="E43" i="2"/>
  <c r="L42" i="2"/>
  <c r="J42" i="2"/>
  <c r="G42" i="2"/>
  <c r="E42" i="2"/>
  <c r="L41" i="2"/>
  <c r="J41" i="2"/>
  <c r="G41" i="2"/>
  <c r="E41" i="2"/>
  <c r="L40" i="2"/>
  <c r="J40" i="2"/>
  <c r="G40" i="2"/>
  <c r="E40" i="2"/>
  <c r="L39" i="2"/>
  <c r="J39" i="2"/>
  <c r="G39" i="2"/>
  <c r="E39" i="2"/>
  <c r="L38" i="2"/>
  <c r="J38" i="2"/>
  <c r="G38" i="2"/>
  <c r="E38" i="2"/>
  <c r="L37" i="2"/>
  <c r="J37" i="2"/>
  <c r="G37" i="2"/>
  <c r="E37" i="2"/>
  <c r="L36" i="2"/>
  <c r="J36" i="2"/>
  <c r="G36" i="2"/>
  <c r="E36" i="2"/>
  <c r="L35" i="2"/>
  <c r="J35" i="2"/>
  <c r="G35" i="2"/>
  <c r="E35" i="2"/>
  <c r="L34" i="2"/>
  <c r="J34" i="2"/>
  <c r="G34" i="2"/>
  <c r="E34" i="2"/>
  <c r="L33" i="2"/>
  <c r="J33" i="2"/>
  <c r="G33" i="2"/>
  <c r="E33" i="2"/>
  <c r="L32" i="2"/>
  <c r="J32" i="2"/>
  <c r="G32" i="2"/>
  <c r="E32" i="2"/>
  <c r="L31" i="2"/>
  <c r="J31" i="2"/>
  <c r="G31" i="2"/>
  <c r="E31" i="2"/>
  <c r="L30" i="2"/>
  <c r="J30" i="2"/>
  <c r="G30" i="2"/>
  <c r="E30" i="2"/>
  <c r="L29" i="2"/>
  <c r="J29" i="2"/>
  <c r="G29" i="2"/>
  <c r="E29" i="2"/>
  <c r="L28" i="2"/>
  <c r="J28" i="2"/>
  <c r="G28" i="2"/>
  <c r="E28" i="2"/>
  <c r="L27" i="2"/>
  <c r="J27" i="2"/>
  <c r="G27" i="2"/>
  <c r="E27" i="2"/>
  <c r="L26" i="2"/>
  <c r="J26" i="2"/>
  <c r="G26" i="2"/>
  <c r="E26" i="2"/>
  <c r="L25" i="2"/>
  <c r="J25" i="2"/>
  <c r="G25" i="2"/>
  <c r="E25" i="2"/>
  <c r="L24" i="2"/>
  <c r="J24" i="2"/>
  <c r="G24" i="2"/>
  <c r="E24" i="2"/>
  <c r="L23" i="2"/>
  <c r="J23" i="2"/>
  <c r="G23" i="2"/>
  <c r="E23" i="2"/>
  <c r="L22" i="2"/>
  <c r="J22" i="2"/>
  <c r="G22" i="2"/>
  <c r="E22" i="2"/>
  <c r="L21" i="2"/>
  <c r="J21" i="2"/>
  <c r="G21" i="2"/>
  <c r="E21" i="2"/>
  <c r="L20" i="2"/>
  <c r="J20" i="2"/>
  <c r="G20" i="2"/>
  <c r="E20" i="2"/>
  <c r="L19" i="2"/>
  <c r="J19" i="2"/>
  <c r="G19" i="2"/>
  <c r="E19" i="2"/>
  <c r="L18" i="2"/>
  <c r="J18" i="2"/>
  <c r="G18" i="2"/>
  <c r="E18" i="2"/>
  <c r="L17" i="2"/>
  <c r="J17" i="2"/>
  <c r="G17" i="2"/>
  <c r="E17" i="2"/>
  <c r="L16" i="2"/>
  <c r="J16" i="2"/>
  <c r="G16" i="2"/>
  <c r="E16" i="2"/>
  <c r="L15" i="2"/>
  <c r="J15" i="2"/>
  <c r="G15" i="2"/>
  <c r="E15" i="2"/>
  <c r="L14" i="2"/>
  <c r="J14" i="2"/>
  <c r="G14" i="2"/>
  <c r="E14" i="2"/>
  <c r="L13" i="2"/>
  <c r="J13" i="2"/>
  <c r="G13" i="2"/>
  <c r="E13" i="2"/>
  <c r="L12" i="2"/>
  <c r="J12" i="2"/>
  <c r="G12" i="2"/>
  <c r="E12" i="2"/>
  <c r="L11" i="2"/>
  <c r="J11" i="2"/>
  <c r="G11" i="2"/>
  <c r="E11" i="2"/>
  <c r="L10" i="2"/>
  <c r="J10" i="2"/>
  <c r="G10" i="2"/>
  <c r="E10" i="2"/>
  <c r="L9" i="2"/>
  <c r="J9" i="2"/>
  <c r="G9" i="2"/>
  <c r="E9" i="2"/>
  <c r="L8" i="2"/>
  <c r="J8" i="2"/>
  <c r="G8" i="2"/>
  <c r="E8" i="2"/>
  <c r="L7" i="2"/>
  <c r="J7" i="2"/>
  <c r="G7" i="2"/>
  <c r="E7" i="2"/>
  <c r="L6" i="2"/>
  <c r="J6" i="2"/>
  <c r="G6" i="2"/>
  <c r="E6" i="2"/>
  <c r="L5" i="2"/>
  <c r="J5" i="2"/>
  <c r="G5" i="2"/>
  <c r="E5" i="2"/>
  <c r="L4" i="2"/>
  <c r="J4" i="2"/>
  <c r="G4" i="2"/>
  <c r="E4" i="2"/>
  <c r="L3" i="2"/>
  <c r="J3" i="2"/>
  <c r="G3" i="2"/>
  <c r="E3" i="2"/>
  <c r="L81" i="2" l="1"/>
  <c r="L89" i="2"/>
  <c r="E81" i="2"/>
  <c r="J89" i="2"/>
  <c r="J81" i="2"/>
  <c r="I90" i="2"/>
  <c r="G81" i="2"/>
</calcChain>
</file>

<file path=xl/sharedStrings.xml><?xml version="1.0" encoding="utf-8"?>
<sst xmlns="http://schemas.openxmlformats.org/spreadsheetml/2006/main" count="1852" uniqueCount="1757">
  <si>
    <t>00020225084020000150</t>
  </si>
  <si>
    <t>00020235460000000150</t>
  </si>
  <si>
    <t>00011406022020000430</t>
  </si>
  <si>
    <t>Прочие доходы от оказания платных услуг (работ)</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</si>
  <si>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</si>
  <si>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</si>
  <si>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</si>
  <si>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00010102000010000110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</si>
  <si>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</si>
  <si>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</si>
  <si>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00011601064010000140</t>
  </si>
  <si>
    <t>00020245192020000150</t>
  </si>
  <si>
    <t>00010906000020000110</t>
  </si>
  <si>
    <t>00011705020020000180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</si>
  <si>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</si>
  <si>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00020225516020000150</t>
  </si>
  <si>
    <t>Плата за предоставление сведений, документов, содержащихся в государственных реестрах (регистрах)</t>
  </si>
  <si>
    <t>00020225527000000150</t>
  </si>
  <si>
    <t>00020402000020000150</t>
  </si>
  <si>
    <t>00020230024000000150</t>
  </si>
  <si>
    <t>00011610030040000140</t>
  </si>
  <si>
    <t>00011103020020000120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</si>
  <si>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</si>
  <si>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</si>
  <si>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</si>
  <si>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</si>
  <si>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00020235469020000150</t>
  </si>
  <si>
    <t>00021800000040000150</t>
  </si>
  <si>
    <t>00011401000000000410</t>
  </si>
  <si>
    <t>00011402052100000410</t>
  </si>
  <si>
    <t>Субсидии бюджетам субъектов Российской Федерации на создание детских технопарков "Кванториум"</t>
  </si>
  <si>
    <t>Субсидии бюджетам на реализацию мероприятий государственной программы Российской Федерации "Доступная среда"</t>
  </si>
  <si>
    <t>00011105010000000120</t>
  </si>
  <si>
    <t>00021925555040000150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</si>
  <si>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</si>
  <si>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</si>
  <si>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</si>
  <si>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</si>
  <si>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</si>
  <si>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</si>
  <si>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00011406044040000430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</si>
  <si>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</si>
  <si>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</si>
  <si>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</si>
  <si>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00020245190020000150</t>
  </si>
  <si>
    <t>00011406013130000430</t>
  </si>
  <si>
    <t>Субсидии бюджетам на поддержку творческой деятельности и техническое оснащение детских и кукольных театров</t>
  </si>
  <si>
    <t>00011105310000000120</t>
  </si>
  <si>
    <t>00011105035050000120</t>
  </si>
  <si>
    <t>00020227372000000150</t>
  </si>
  <si>
    <t>00010503020010000110</t>
  </si>
  <si>
    <t>00010807130010000110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</si>
  <si>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</si>
  <si>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</si>
  <si>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</si>
  <si>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00020235432020000150</t>
  </si>
  <si>
    <t>00020225514020000150</t>
  </si>
  <si>
    <t>00011601180010000140</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</si>
  <si>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</si>
  <si>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</si>
  <si>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00011605160010000140</t>
  </si>
  <si>
    <t>Субсидии бюджетам на реализацию мероприятий по созданию в субъектах Российской Федерации новых мест в общеобразовательных организациях</t>
  </si>
  <si>
    <t>00020225304020000150</t>
  </si>
  <si>
    <t>00011500000000000000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</si>
  <si>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</si>
  <si>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</si>
  <si>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</si>
  <si>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Субвенции бюджетам городских поселений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</si>
  <si>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Платежи, уплачиваемые в целях возмещения вреда</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</si>
  <si>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</si>
  <si>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00010807010010000110</t>
  </si>
  <si>
    <t>00020215832020000150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</si>
  <si>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</si>
  <si>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</si>
  <si>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</si>
  <si>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00011601102010000140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</si>
  <si>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</si>
  <si>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Инициативные платежи</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</si>
  <si>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</si>
  <si>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</si>
  <si>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</si>
  <si>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</si>
  <si>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</si>
  <si>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</si>
  <si>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</si>
  <si>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</si>
  <si>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</si>
  <si>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</si>
  <si>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00020235430020000150</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</si>
  <si>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</si>
  <si>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00020225013000000150</t>
  </si>
  <si>
    <t>00020227576020000150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</si>
  <si>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</si>
  <si>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</si>
  <si>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</si>
  <si>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</si>
  <si>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</si>
  <si>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</si>
  <si>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00021945462020000150</t>
  </si>
  <si>
    <t>Прочие доходы от компенсации затрат бюджетов городских поселений</t>
  </si>
  <si>
    <t>Налог на пользователей автомобильных дорог</t>
  </si>
  <si>
    <t>00021925444020000150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</si>
  <si>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</si>
  <si>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</si>
  <si>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</si>
  <si>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</si>
  <si>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</si>
  <si>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</si>
  <si>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00011601100010000140</t>
  </si>
  <si>
    <t>00020225210020000150</t>
  </si>
  <si>
    <t>00011610030130000140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</si>
  <si>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</si>
  <si>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</si>
  <si>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00021960010050000150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</si>
  <si>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</si>
  <si>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</si>
  <si>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</si>
  <si>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</si>
  <si>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</si>
  <si>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</si>
  <si>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</si>
  <si>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00020235120100000150</t>
  </si>
  <si>
    <t>00021925555130000150</t>
  </si>
  <si>
    <t>Субвенции бюджетам субъектов Российской Федерации на оплату жилищно-коммунальных услуг отдельным категориям граждан</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</si>
  <si>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</si>
  <si>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</si>
  <si>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</si>
  <si>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</si>
  <si>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00020210000000000150</t>
  </si>
  <si>
    <t>00011607040000000140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</si>
  <si>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</si>
  <si>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00010302232010000110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</si>
  <si>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</si>
  <si>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00020235135020000150</t>
  </si>
  <si>
    <t>Субсидии бюджетам субъектов Российской Федерации на создание системы поддержки фермеров и развитие сельской кооперации</t>
  </si>
  <si>
    <t>00020705020100000150</t>
  </si>
  <si>
    <t>00011610122010000140</t>
  </si>
  <si>
    <t>БЕЗВОЗМЕЗДНЫЕ ПОСТУПЛЕНИЯ ОТ ДРУГИХ БЮДЖЕТОВ БЮДЖЕТНОЙ СИСТЕМЫ РОССИЙСКОЙ ФЕДЕРАЦИИ</t>
  </si>
  <si>
    <t>00020225228000000150</t>
  </si>
  <si>
    <t>00010501022010000110</t>
  </si>
  <si>
    <t>00011302064040000130</t>
  </si>
  <si>
    <t>00020215001000000150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</si>
  <si>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</si>
  <si>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</si>
  <si>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</si>
  <si>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</si>
  <si>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</si>
  <si>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Единый сельскохозяйственный налог (за налоговые периоды, истекшие до 1 января 2011 года)</t>
  </si>
  <si>
    <t>00021945837020000150</t>
  </si>
  <si>
    <t>Платежи, взимаемые государственными и муниципальными органами (организациями) за выполнение определенных функций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</si>
  <si>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</si>
  <si>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</si>
  <si>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</si>
  <si>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</si>
  <si>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</si>
  <si>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</si>
  <si>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</si>
  <si>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</si>
  <si>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</si>
  <si>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00020245454000000150</t>
  </si>
  <si>
    <t>Возврат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субъектов Российской Федерации</t>
  </si>
  <si>
    <t>00010000000000000000</t>
  </si>
  <si>
    <t>Безвозмездные поступления от негосударственных организаций в бюджеты субъектов Российской Федерации</t>
  </si>
  <si>
    <t>00010302230010000110</t>
  </si>
  <si>
    <t>00021925567020000150</t>
  </si>
  <si>
    <t>Налог, взимаемый в связи с применением патентной системы налогообложения, зачисляемый в бюджеты муниципальных районов 5</t>
  </si>
  <si>
    <t>00020227139020000150</t>
  </si>
  <si>
    <t>Субсидии бюджетам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</si>
  <si>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00020245296020000150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</si>
  <si>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</si>
  <si>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</si>
  <si>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</si>
  <si>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</si>
  <si>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</si>
  <si>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</si>
  <si>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</si>
  <si>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00011302995100000130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</si>
  <si>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</si>
  <si>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</si>
  <si>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</si>
  <si>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00020225589000000150</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</si>
  <si>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</si>
  <si>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</si>
  <si>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</si>
  <si>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</si>
  <si>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</si>
  <si>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</si>
  <si>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</si>
  <si>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</si>
  <si>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</si>
  <si>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</si>
  <si>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НАЛОГИ НА ИМУЩЕСТВО</t>
  </si>
  <si>
    <t>Возврат остатков иных межбюджетных трансфертов на создание системы поддержки фермеров и развитие сельской кооперации из бюджетов субъектов Российской Федерации</t>
  </si>
  <si>
    <t>00020225169000000150</t>
  </si>
  <si>
    <t>00020225497000000150</t>
  </si>
  <si>
    <t>00010606043130000110</t>
  </si>
  <si>
    <t>00011107012020000120</t>
  </si>
  <si>
    <t>00020235260000000150</t>
  </si>
  <si>
    <t>00020225066020000150</t>
  </si>
  <si>
    <t>00020225576020000150</t>
  </si>
  <si>
    <t>00010102010010000110</t>
  </si>
  <si>
    <t>00011607010020000140</t>
  </si>
  <si>
    <t>Предоставление негосударственными организациями грантов для получателей средств бюджетов городских округов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</si>
  <si>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</si>
  <si>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</si>
  <si>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Прочие безвозмездные поступления в бюджеты городских поселений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</si>
  <si>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</si>
  <si>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</si>
  <si>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</si>
  <si>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</si>
  <si>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00020230024050000150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</si>
  <si>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</si>
  <si>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</si>
  <si>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</si>
  <si>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НАЛОГИ НА ПРИБЫЛЬ, ДОХОДЫ</t>
  </si>
  <si>
    <t>00021800000100000150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</si>
  <si>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</si>
  <si>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</si>
  <si>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</si>
  <si>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</si>
  <si>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00020229900000000150</t>
  </si>
  <si>
    <t>Доходы бюджетов городских округов от возврата бюджетными учреждениями остатков субсидий прошлых лет</t>
  </si>
  <si>
    <t>00020225467000000150</t>
  </si>
  <si>
    <t>00010302261010000110</t>
  </si>
  <si>
    <t>Налог на доходы физических лиц</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</si>
  <si>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</si>
  <si>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</si>
  <si>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</si>
  <si>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</si>
  <si>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</si>
  <si>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Доходы бюджетов субъектов Российской Федерации от возврата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муниципальных образований</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</si>
  <si>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</si>
  <si>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</si>
  <si>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</si>
  <si>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</si>
  <si>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</si>
  <si>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00010101010000000110</t>
  </si>
  <si>
    <t>00020245393000000150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</si>
  <si>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</si>
  <si>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</si>
  <si>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</si>
  <si>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</si>
  <si>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</si>
  <si>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</si>
  <si>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</si>
  <si>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00011701020020000180</t>
  </si>
  <si>
    <t>00010900000000000000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</si>
  <si>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</si>
  <si>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00020225189020000150</t>
  </si>
  <si>
    <t>00021802020020000150</t>
  </si>
  <si>
    <t>00010807020010000110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</si>
  <si>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</si>
  <si>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</si>
  <si>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00020225404020000150</t>
  </si>
  <si>
    <t>00011601070010000140</t>
  </si>
  <si>
    <t>00020235280020000150</t>
  </si>
  <si>
    <t>00020245433000000150</t>
  </si>
  <si>
    <t>00011406024040000430</t>
  </si>
  <si>
    <t>00020225097020000150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</si>
  <si>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</si>
  <si>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00011610100040000140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</si>
  <si>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</si>
  <si>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</si>
  <si>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</si>
  <si>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00010503000010000110</t>
  </si>
  <si>
    <t>00010807110010000110</t>
  </si>
  <si>
    <t>00020225480020000150</t>
  </si>
  <si>
    <t>Субсидии бюджетам на поддержку отрасли культуры</t>
  </si>
  <si>
    <t>Субвенции бюджетам субъектов Российской Федерации на проведение Всероссийской переписи населения 2020 года</t>
  </si>
  <si>
    <t>00020245468000000150</t>
  </si>
  <si>
    <t>00021860010130000150</t>
  </si>
  <si>
    <t>00011302000000000130</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</si>
  <si>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</si>
  <si>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</si>
  <si>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</si>
  <si>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в субъектах Российской Федерации</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</si>
  <si>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</si>
  <si>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</si>
  <si>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</si>
  <si>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</si>
  <si>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</si>
  <si>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00011611050010000140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</si>
  <si>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</si>
  <si>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</si>
  <si>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00010803010010000110</t>
  </si>
  <si>
    <t>Прочие безвозмездные поступления в бюджеты городских округов</t>
  </si>
  <si>
    <t>00020225402020000150</t>
  </si>
  <si>
    <t>00020405020100000150</t>
  </si>
  <si>
    <t>Субсидии бюджетам субъектов Российской Федерации на проведение комплексных кадастровых работ</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</si>
  <si>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</si>
  <si>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пошлина за государственную регистрацию политических партий и региональных отделений политических партий</t>
  </si>
  <si>
    <t>00011611000010000140</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</si>
  <si>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</si>
  <si>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</si>
  <si>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</si>
  <si>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</si>
  <si>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</si>
  <si>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</si>
  <si>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Возврат остатков иных межбюджетных трансфертов на государственную поддержку субъектов Российской Федерации - участников национального проекта "Производительность труда и поддержка занятости" из бюджетов субъектов Российской Федерации</t>
  </si>
  <si>
    <t>00011402023020000410</t>
  </si>
  <si>
    <t>00011601200010000140</t>
  </si>
  <si>
    <t>Доходы бюджетов субъектов Российской Федерации от возврата организациями остатков субсидий прошлых лет</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</si>
  <si>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</si>
  <si>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</si>
  <si>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</si>
  <si>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</si>
  <si>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</si>
  <si>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</si>
  <si>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</si>
  <si>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</si>
  <si>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</si>
  <si>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</si>
  <si>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</si>
  <si>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</si>
  <si>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</si>
  <si>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00020230000000000150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</si>
  <si>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</si>
  <si>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</si>
  <si>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</si>
  <si>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</si>
  <si>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</si>
  <si>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</si>
  <si>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</si>
  <si>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00021925542020000150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</si>
  <si>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</si>
  <si>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</si>
  <si>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00011610000000000140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</si>
  <si>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</si>
  <si>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</si>
  <si>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</si>
  <si>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</si>
  <si>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</si>
  <si>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Иные межбюджетные трансферты</t>
  </si>
  <si>
    <t>00020245453020000150</t>
  </si>
  <si>
    <t>00021935432020000150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</si>
  <si>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</si>
  <si>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00011301992020000130</t>
  </si>
  <si>
    <t>Субсидии бюджетам на создание центров выявления и поддержки одаренных детей</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</si>
  <si>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</si>
  <si>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</si>
  <si>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00011105034040000120</t>
  </si>
  <si>
    <t>00020227372020000150</t>
  </si>
  <si>
    <t>00011601073010000140</t>
  </si>
  <si>
    <t>Субсидии бюджетам субъектов Российской Федерации на реализацию программ формирования современной городской среды</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</si>
  <si>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</si>
  <si>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</si>
  <si>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</si>
  <si>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</si>
  <si>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</si>
  <si>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Поступления от денежных пожертвований, предоставляемых физическими лицами получателям средств бюджетов городских округов</t>
  </si>
  <si>
    <t>Дотации бюджетам бюджетной системы Российской Федерации</t>
  </si>
  <si>
    <t>00011201042010000120</t>
  </si>
  <si>
    <t>00010502000020000110</t>
  </si>
  <si>
    <t>00020229999000000150</t>
  </si>
  <si>
    <t>00010704010010000110</t>
  </si>
  <si>
    <t>00011109045100000120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</si>
  <si>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</si>
  <si>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</si>
  <si>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</si>
  <si>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</si>
  <si>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</si>
  <si>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</si>
  <si>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</si>
  <si>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</si>
  <si>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</si>
  <si>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Земельный налог</t>
  </si>
  <si>
    <t>00011406040000000430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</si>
  <si>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</si>
  <si>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поселений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</si>
  <si>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</si>
  <si>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</si>
  <si>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</si>
  <si>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</si>
  <si>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</si>
  <si>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Субвенции бюджетам сельских поселений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</si>
  <si>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</si>
  <si>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</si>
  <si>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</si>
  <si>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на оснащение объектов спортивной инфраструктуры спортивно-технологическим оборудованием</t>
  </si>
  <si>
    <t>00011402043040000410</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</si>
  <si>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оказывающим социальные услуги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</si>
  <si>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Доходы от продажи квартир, находящихся в собственности сельских поселений</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</si>
  <si>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</si>
  <si>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</si>
  <si>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</si>
  <si>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</si>
  <si>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</si>
  <si>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</si>
  <si>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00020235176020000150</t>
  </si>
  <si>
    <t>Субвенции бюджетам на осуществление первичного воинского учета на территориях, где отсутствуют военные комиссариаты</t>
  </si>
  <si>
    <t>00011105035100000120</t>
  </si>
  <si>
    <t>00020225586020000150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</si>
  <si>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</si>
  <si>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Налог на игорный бизнес</t>
  </si>
  <si>
    <t>00011204000000000120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</si>
  <si>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</si>
  <si>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</si>
  <si>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</si>
  <si>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</si>
  <si>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00020225569000000150</t>
  </si>
  <si>
    <t>Субсидии бюджетам на осуществление ежемесячных выплат на детей в возрасте от трех до семи лет включительно</t>
  </si>
  <si>
    <t>00020404010040000150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</si>
  <si>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</si>
  <si>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</si>
  <si>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</si>
  <si>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</si>
  <si>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00020225232000000150</t>
  </si>
  <si>
    <t>Плата за сбросы загрязняющих веществ в водные объекты</t>
  </si>
  <si>
    <t>00020229900050000150</t>
  </si>
  <si>
    <t>00020225466020000150</t>
  </si>
  <si>
    <t>00011402053050000410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</si>
  <si>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</si>
  <si>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</si>
  <si>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</si>
  <si>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</si>
  <si>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</si>
  <si>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</si>
  <si>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</si>
  <si>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00011406013050000430</t>
  </si>
  <si>
    <t>Безвозмездные поступления от негосударственных организаций в бюджеты городских поселений</t>
  </si>
  <si>
    <t>00020704020040000150</t>
  </si>
  <si>
    <t>00010807172010000110</t>
  </si>
  <si>
    <t>00020235240000000150</t>
  </si>
  <si>
    <t>00021800000000000000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</si>
  <si>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</si>
  <si>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</si>
  <si>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Межбюджетные трансферты, передаваемые бюджетам на создание виртуальных концертных залов</t>
  </si>
  <si>
    <t>00011609040130000140</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</si>
  <si>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</si>
  <si>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</si>
  <si>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</si>
  <si>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</si>
  <si>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</si>
  <si>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</si>
  <si>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</si>
  <si>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Государственная пошлина по делам, рассматриваемым конституционными (уставными) судами субъектов Российской Федерации</t>
  </si>
  <si>
    <t>00020402040020000150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</si>
  <si>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</si>
  <si>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</si>
  <si>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00011700000000000000</t>
  </si>
  <si>
    <t>00010807080010000110</t>
  </si>
  <si>
    <t>Возврат остатков субсидий на создание центров цифрового образования детей из бюджетов субъектов Российской Федерации</t>
  </si>
  <si>
    <t>00020225517000000150</t>
  </si>
  <si>
    <t>00021804020040000150</t>
  </si>
  <si>
    <t>00021945296020000150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</si>
  <si>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</si>
  <si>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</si>
  <si>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</si>
  <si>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</si>
  <si>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</si>
  <si>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</si>
  <si>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</si>
  <si>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</si>
  <si>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</si>
  <si>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</si>
  <si>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</si>
  <si>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00010302241010000110</t>
  </si>
  <si>
    <t>00021825169020000150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</si>
  <si>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</si>
  <si>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</si>
  <si>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00021925228020000150</t>
  </si>
  <si>
    <t>00011302060000000130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</si>
  <si>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</si>
  <si>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БЕЗВОЗМЕЗДНЫЕ ПОСТУПЛЕНИЯ ОТ НЕГОСУДАРСТВЕННЫХ ОРГАНИЗАЦИЙ</t>
  </si>
  <si>
    <t>00011105300000000120</t>
  </si>
  <si>
    <t>00011105025050000120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</si>
  <si>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</si>
  <si>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</si>
  <si>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00010807120010000110</t>
  </si>
  <si>
    <t>Субсидии бюджетам на обеспечение образовательных организаций материально-технической базой для внедрения цифровой образовательной среды</t>
  </si>
  <si>
    <t>00020225173000000150</t>
  </si>
  <si>
    <t>Возврат остатков субвенций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из бюджетов субъектов Российской Федерации</t>
  </si>
  <si>
    <t>00020225589020000150</t>
  </si>
  <si>
    <t>00020235380020000150</t>
  </si>
  <si>
    <t>00020225462020000150</t>
  </si>
  <si>
    <t>00011105325050000120</t>
  </si>
  <si>
    <t>Акцизы на пиво, производимое на территории Российской Федерации</t>
  </si>
  <si>
    <t>00020235573000000150</t>
  </si>
  <si>
    <t>00011611060010000140</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</si>
  <si>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</si>
  <si>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</si>
  <si>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</si>
  <si>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00020225539020000150</t>
  </si>
  <si>
    <t>00011105072020000120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</si>
  <si>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</si>
  <si>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</si>
  <si>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</si>
  <si>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</si>
  <si>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</si>
  <si>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</si>
  <si>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</si>
  <si>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</si>
  <si>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</si>
  <si>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</si>
  <si>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</si>
  <si>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Субвенции бюджетам на оплату жилищно- коммунальных услуг отдельным категориям граждан</t>
  </si>
  <si>
    <t>ЗАДОЛЖЕННОСТЬ И ПЕРЕРАСЧЕТЫ ПО ОТМЕНЕННЫМ НАЛОГАМ, СБОРАМ И ИНЫМ ОБЯЗАТЕЛЬНЫМ ПЛАТЕЖАМ</t>
  </si>
  <si>
    <t>00020225202020000150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</si>
  <si>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</si>
  <si>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</si>
  <si>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</si>
  <si>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</si>
  <si>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</si>
  <si>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</si>
  <si>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</si>
  <si>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</si>
  <si>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00011602020020000140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</si>
  <si>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</si>
  <si>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</si>
  <si>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</si>
  <si>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</si>
  <si>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</si>
  <si>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</si>
  <si>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</si>
  <si>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00011105322020000120</t>
  </si>
  <si>
    <t>00020249001000000150</t>
  </si>
  <si>
    <t>Субсидии бюджетам субъектов Российской Федерации (муниципальных образований) из бюджета субъекта Российской Федерации (местного бюджета)</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</si>
  <si>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</si>
  <si>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</si>
  <si>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</si>
  <si>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</si>
  <si>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</si>
  <si>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Возврат остатков субсидий на внедрение целевой модели цифровой образовательной среды в общеобразовательных организациях и профессиональных образовательных организациях из бюджетов субъектов Российской Федерации</t>
  </si>
  <si>
    <t>00020225027020000150</t>
  </si>
  <si>
    <t>00011610060000000140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</si>
  <si>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</si>
  <si>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</si>
  <si>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</si>
  <si>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</si>
  <si>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</si>
  <si>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</si>
  <si>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</si>
  <si>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</si>
  <si>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</si>
  <si>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</si>
  <si>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</si>
  <si>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</si>
  <si>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</si>
  <si>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</si>
  <si>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</si>
  <si>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</si>
  <si>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Субсидии бюджетам на реализацию мероприятий по обеспечению жильем молодых семей</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</si>
  <si>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</si>
  <si>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</si>
  <si>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</si>
  <si>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</si>
  <si>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</si>
  <si>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</si>
  <si>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Доходы бюджетов субъектов Российской Федерации от возврата иными организациями остатков субсидий прошлых лет</t>
  </si>
  <si>
    <t>00020225511000000150</t>
  </si>
  <si>
    <t>00010701020010000110</t>
  </si>
  <si>
    <t>ПРОЧИЕ НЕНАЛОГОВЫЕ ДОХОДЫ</t>
  </si>
  <si>
    <t>00011601083010000140</t>
  </si>
  <si>
    <t>00011105013130000120</t>
  </si>
  <si>
    <t>00010903082020000110</t>
  </si>
  <si>
    <t>00011610100000000140</t>
  </si>
  <si>
    <t>Налог, взимаемый в связи с применением патентной системы налогообложения</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</si>
  <si>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</si>
  <si>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</si>
  <si>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</si>
  <si>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</si>
  <si>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00020229999050000150</t>
  </si>
  <si>
    <t>00011202010010000120</t>
  </si>
  <si>
    <t>00010501000000000110</t>
  </si>
  <si>
    <t>Плата за размещение отходов производства и потребления</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</si>
  <si>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</si>
  <si>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</si>
  <si>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</si>
  <si>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00011601173010000140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</si>
  <si>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</si>
  <si>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00020225294000000150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</si>
  <si>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</si>
  <si>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</si>
  <si>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</si>
  <si>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00021805010100000150</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</si>
  <si>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</si>
  <si>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</si>
  <si>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реализацию мероприятий в сфере реабилитации и абилитации инвалидов</t>
  </si>
  <si>
    <t>00020245433020000150</t>
  </si>
  <si>
    <t>Налог на добычу прочих полезных ископаемых (за исключением полезных ископаемых в виде природных алмазов)</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</si>
  <si>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</si>
  <si>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</si>
  <si>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</si>
  <si>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</si>
  <si>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</si>
  <si>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</si>
  <si>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</si>
  <si>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</si>
  <si>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</si>
  <si>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00020235134000000150</t>
  </si>
  <si>
    <t>00020302000020000150</t>
  </si>
  <si>
    <t>Прочие субсидии бюджетам муниципальных районов</t>
  </si>
  <si>
    <t>00020245468020000150</t>
  </si>
  <si>
    <t>Возврат остатков субсидий на реализацию мероприятий по устойчивому развитию сельских территорий из бюджетов субъектов Российской Федерации</t>
  </si>
  <si>
    <t>00010501010010000110</t>
  </si>
  <si>
    <t>00011607010130000140</t>
  </si>
  <si>
    <t>Налог на профессиональный доход</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</si>
  <si>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</si>
  <si>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</si>
  <si>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00011701050130000180</t>
  </si>
  <si>
    <t>Субсидии бюджетам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</si>
  <si>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</si>
  <si>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</si>
  <si>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00020225568020000150</t>
  </si>
  <si>
    <t>Налог с владельцев транспортных средств и налог на приобретение автотранспортных средств</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</si>
  <si>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</si>
  <si>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00010302100010000110</t>
  </si>
  <si>
    <t>Субсидии бюджетам субъектов Российской Федерации на поддержку отрасли культуры</t>
  </si>
  <si>
    <t>00011601121010000140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</si>
  <si>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</si>
  <si>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</si>
  <si>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</si>
  <si>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00020235469000000150</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</si>
  <si>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</si>
  <si>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</si>
  <si>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</si>
  <si>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ПРОЧИЕ БЕЗВОЗМЕЗДНЫЕ ПОСТУПЛЕНИЯ</t>
  </si>
  <si>
    <t>Субсидии бюджетам субъектов Российской Федерации на реализацию мероприятий по обеспечению жильем молодых семей</t>
  </si>
  <si>
    <t>00020225021020000150</t>
  </si>
  <si>
    <t>Доходы бюджетов субъектов Российской Федерации от возврата бюджетными учреждениями остатков субсидий прошлых лет</t>
  </si>
  <si>
    <t>00011301994040000130</t>
  </si>
  <si>
    <t>00010102050010000110</t>
  </si>
  <si>
    <t>Возврат остатков единой субвенции из бюджетов субъектов Российской Федерации</t>
  </si>
  <si>
    <t>00010606033130000110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</si>
  <si>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</si>
  <si>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</si>
  <si>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</si>
  <si>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</si>
  <si>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</si>
  <si>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00020705000050000150</t>
  </si>
  <si>
    <t>Прочие неналоговые доходы бюджетов муниципальных районов</t>
  </si>
  <si>
    <t>Дотации бюджетам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</si>
  <si>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Субсидии бюджетам на строительство и реконструкцию (модернизацию) объектов питьевого водоснабжения</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</si>
  <si>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</si>
  <si>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</si>
  <si>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</si>
  <si>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</si>
  <si>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</si>
  <si>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</si>
  <si>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Земельный налог с физических лиц, обладающих земельным участком, расположенным в границах городских округов</t>
  </si>
  <si>
    <t>00021804030040000150</t>
  </si>
  <si>
    <t>00020215832000000150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</si>
  <si>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</si>
  <si>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</si>
  <si>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</si>
  <si>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</si>
  <si>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</si>
  <si>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</si>
  <si>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</si>
  <si>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</si>
  <si>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</si>
  <si>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</si>
  <si>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</si>
  <si>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</si>
  <si>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</si>
  <si>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</si>
  <si>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00020235430000000150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</si>
  <si>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</si>
  <si>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</si>
  <si>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</si>
  <si>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</si>
  <si>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</si>
  <si>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</si>
  <si>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00020405099100000150</t>
  </si>
  <si>
    <t>00011301995100000130</t>
  </si>
  <si>
    <t>00010906020020000110</t>
  </si>
  <si>
    <t>00010101000000000110</t>
  </si>
  <si>
    <t>00021860010050000150</t>
  </si>
  <si>
    <t>Государственная пошлина за выдачу и обмен паспорта гражданина Российской Федерации</t>
  </si>
  <si>
    <t>Субсидии бюджетам на повышение эффективности службы занятости</t>
  </si>
  <si>
    <t>Субвенции бюджетам на увеличение площади лесовосстановления</t>
  </si>
  <si>
    <t>00011402023020000440</t>
  </si>
  <si>
    <t>00020225365000000150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</si>
  <si>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</si>
  <si>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</si>
  <si>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</si>
  <si>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</si>
  <si>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</si>
  <si>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00011601152010000140</t>
  </si>
  <si>
    <t>00011105030000000120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</si>
  <si>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</si>
  <si>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</si>
  <si>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поступающие в порядке возмещения расходов, понесенных в связи с эксплуатацией имущества</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</si>
  <si>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</si>
  <si>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</si>
  <si>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</si>
  <si>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00010605000020000110</t>
  </si>
  <si>
    <t>00011402050050000440</t>
  </si>
  <si>
    <t>00020235270020000150</t>
  </si>
  <si>
    <t>00011105075130000120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</si>
  <si>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</si>
  <si>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</si>
  <si>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Государственная пошлина за государственную регистрацию прав, ограничений (обременений) прав на недвижимое имущество и сделок с ним</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</si>
  <si>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</si>
  <si>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</si>
  <si>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</si>
  <si>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</si>
  <si>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</si>
  <si>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</si>
  <si>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</si>
  <si>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00020225302020000150</t>
  </si>
  <si>
    <t>00020225481000000150</t>
  </si>
  <si>
    <t>00011601150010000140</t>
  </si>
  <si>
    <t>Доходы бюджетов муниципальных районов от возврата организациями остатков субсидий прошлых лет</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</si>
  <si>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</si>
  <si>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</si>
  <si>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</si>
  <si>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</si>
  <si>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ИСПОЛЬЗОВАНИЯ ИМУЩЕСТВА, НАХОДЯЩЕГОСЯ В ГОСУДАРСТВЕННОЙ И МУНИЦИПАЛЬНОЙ СОБСТВЕННОСТИ</t>
  </si>
  <si>
    <t>00011601122010000140</t>
  </si>
  <si>
    <t>00020245303000000150</t>
  </si>
  <si>
    <t>00011103040040000120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</si>
  <si>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</si>
  <si>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</si>
  <si>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</si>
  <si>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</si>
  <si>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</si>
  <si>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</si>
  <si>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</si>
  <si>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</si>
  <si>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</si>
  <si>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Возврат остатков субсидий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</si>
  <si>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</si>
  <si>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</si>
  <si>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Земельный налог с организаций</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</si>
  <si>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</si>
  <si>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00011607090000000140</t>
  </si>
  <si>
    <t>00011406012040000430</t>
  </si>
  <si>
    <t>00010606033100000110</t>
  </si>
  <si>
    <t>00020227139000000150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</si>
  <si>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</si>
  <si>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</si>
  <si>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00020240000000000150</t>
  </si>
  <si>
    <t>00020245296000000150</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</si>
  <si>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</si>
  <si>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</si>
  <si>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</si>
  <si>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</si>
  <si>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00011610100050000140</t>
  </si>
  <si>
    <t>Субвенции бюджетам субъектов Российской Федерации на осуществление ежемесячной выплаты в связи с рождением (усыновлением) первого ребенка</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</si>
  <si>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</si>
  <si>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</si>
  <si>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</si>
  <si>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</si>
  <si>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00021925114020000150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</si>
  <si>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</si>
  <si>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00011705050050000180</t>
  </si>
  <si>
    <t>00010302190010000110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</si>
  <si>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выявленные должностными лицами органов муниципального контроля</t>
  </si>
  <si>
    <t>Субсидии бюджетам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</si>
  <si>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Налог на прибыль организаций консолидированных групп налогоплательщиков, зачисляемый в бюджеты субъектов Российской Федерации</t>
  </si>
  <si>
    <t>ГОСУДАРСТВЕННАЯ ПОШЛИНА</t>
  </si>
  <si>
    <t>00020225517020000150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</si>
  <si>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</si>
  <si>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</si>
  <si>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00020235118000000150</t>
  </si>
  <si>
    <t>00011601183010000140</t>
  </si>
  <si>
    <t>00021935290020000150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</si>
  <si>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</si>
  <si>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</si>
  <si>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00011715030100000150</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</si>
  <si>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</si>
  <si>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</si>
  <si>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00011402053100000410</t>
  </si>
  <si>
    <t>Плата за предоставление сведений из Единого государственного реестра недвижимости</t>
  </si>
  <si>
    <t>00011105024040000120</t>
  </si>
  <si>
    <t>Субсидии бюджетам субъектов Российской Федерации на повышение эффективности службы занятости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</si>
  <si>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</si>
  <si>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</si>
  <si>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00010904020020000110</t>
  </si>
  <si>
    <t>00021935129020000150</t>
  </si>
  <si>
    <t>00020225173020000150</t>
  </si>
  <si>
    <t>00021860010020000150</t>
  </si>
  <si>
    <t>00011301000000000130</t>
  </si>
  <si>
    <t>Налог на рекламу, мобилизуемый на территориях городских округов</t>
  </si>
  <si>
    <t>00011607010000000140</t>
  </si>
  <si>
    <t>00020240014100000150</t>
  </si>
  <si>
    <t>Возврат остатков иных межбюджетных трансфертов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</si>
  <si>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Субсидии бюджетам муниципальных районов из местных бюджетов</t>
  </si>
  <si>
    <t>00011105324040000120</t>
  </si>
  <si>
    <t>00020245216000000150</t>
  </si>
  <si>
    <t>00020225016000000150</t>
  </si>
  <si>
    <t>Субвенции бюджетам бюджетной системы Российской Федерации</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</si>
  <si>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</si>
  <si>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00020225291020000150</t>
  </si>
  <si>
    <t>00020245141020000150</t>
  </si>
  <si>
    <t>00021935120020000150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</si>
  <si>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</si>
  <si>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00011109080040000120</t>
  </si>
  <si>
    <t>00011601153010000140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</si>
  <si>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</si>
  <si>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</si>
  <si>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00020225081020000150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</si>
  <si>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</si>
  <si>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</si>
  <si>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</si>
  <si>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</si>
  <si>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00011601103010000140</t>
  </si>
  <si>
    <t>00010800000000000000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</si>
  <si>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</si>
  <si>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Субсидии бюджетам субъектов Российской Федерации на сокращение доли загрязненных сточных вод</t>
  </si>
  <si>
    <t>00011105075100000120</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</si>
  <si>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</si>
  <si>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</si>
  <si>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</si>
  <si>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</si>
  <si>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</si>
  <si>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</si>
  <si>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00010302200010000110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</si>
  <si>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</si>
  <si>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</si>
  <si>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</si>
  <si>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00021900000050000150</t>
  </si>
  <si>
    <t>00011201030010000120</t>
  </si>
  <si>
    <t>00021935573020000150</t>
  </si>
  <si>
    <t>00011105025100000120</t>
  </si>
  <si>
    <t>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t>
  </si>
  <si>
    <t>Доходы бюджетов сельских поселений от возврата бюджетными учреждениями остатков субсидий прошлых лет</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</si>
  <si>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</si>
  <si>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</si>
  <si>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на выплату единовременного пособия при всех формах устройства детей, лишенных родительского попечения, в семью</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</si>
  <si>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</si>
  <si>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</si>
  <si>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</si>
  <si>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</si>
  <si>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</si>
  <si>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</si>
  <si>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</si>
  <si>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</si>
  <si>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</si>
  <si>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</si>
  <si>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</si>
  <si>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</si>
  <si>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</si>
  <si>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00020225097000000150</t>
  </si>
  <si>
    <t>00010102030010000110</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</si>
  <si>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</si>
  <si>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</si>
  <si>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</si>
  <si>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</si>
  <si>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Субвенции бюджетам субъектов Российской Федерации на осуществление отдельных полномочий в области водных отношений</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</si>
  <si>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</si>
  <si>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</si>
  <si>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Государственная пошлина за выдачу разрешения на установку рекламной конструкции</t>
  </si>
  <si>
    <t>Прочие неналоговые доходы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</si>
  <si>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</si>
  <si>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</si>
  <si>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</si>
  <si>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</si>
  <si>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</si>
  <si>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</si>
  <si>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</si>
  <si>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</si>
  <si>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</si>
  <si>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</si>
  <si>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00011715000000000150</t>
  </si>
  <si>
    <t>00010606042040000110</t>
  </si>
  <si>
    <t>00020235120130000150</t>
  </si>
  <si>
    <t>Субсидии бюджетам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</si>
  <si>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</si>
  <si>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</si>
  <si>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</si>
  <si>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</si>
  <si>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</si>
  <si>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Субсидии бюджетам на реализацию мероприятий по укреплению единства российской нации и этнокультурному развитию народов России</t>
  </si>
  <si>
    <t>00020225255000000150</t>
  </si>
  <si>
    <t>00010807160010000110</t>
  </si>
  <si>
    <t>00010302231010000110</t>
  </si>
  <si>
    <t>00020235134020000150</t>
  </si>
  <si>
    <t>Субсидии бюджетам на развитие паллиативной медицинской помощи</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</si>
  <si>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</si>
  <si>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</si>
  <si>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</si>
  <si>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</si>
  <si>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</si>
  <si>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</si>
  <si>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</si>
  <si>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</si>
  <si>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</si>
  <si>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</si>
  <si>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</si>
  <si>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</si>
  <si>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</si>
  <si>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</si>
  <si>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</si>
  <si>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</si>
  <si>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</si>
  <si>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</si>
  <si>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</si>
  <si>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</si>
  <si>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00021945836020000150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</si>
  <si>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</si>
  <si>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Безвозмездные поступления от негосударственных организаций в бюджеты городских округов</t>
  </si>
  <si>
    <t>Сбор за пользование объектами водных биологических ресурсов (исключая внутренние водные объекты)</t>
  </si>
  <si>
    <t>00011601090010000140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</si>
  <si>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</si>
  <si>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</si>
  <si>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00020245453000000150</t>
  </si>
  <si>
    <t>00020225253000000150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</si>
  <si>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</si>
  <si>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</si>
  <si>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</si>
  <si>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</si>
  <si>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00010606043100000110</t>
  </si>
  <si>
    <t>00020235250020000150</t>
  </si>
  <si>
    <t>00011602010020000140</t>
  </si>
  <si>
    <t>00011302995130000130</t>
  </si>
  <si>
    <t>00011202052010000120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</si>
  <si>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</si>
  <si>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</si>
  <si>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00011105313050000120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</si>
  <si>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</si>
  <si>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00021945834020000150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</si>
  <si>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</si>
  <si>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</si>
  <si>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</si>
  <si>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</si>
  <si>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</si>
  <si>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</si>
  <si>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Налог на добычу общераспространенных полезных ископаемых</t>
  </si>
  <si>
    <t>00011611020010000140</t>
  </si>
  <si>
    <t>00011204015020000120</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</si>
  <si>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</si>
  <si>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</si>
  <si>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</si>
  <si>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</si>
  <si>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</si>
  <si>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регионального значения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</si>
  <si>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</si>
  <si>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</si>
  <si>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00020225065020000150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</si>
  <si>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</si>
  <si>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</si>
  <si>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в целях возмещения убытков, причиненных уклонением от заключения муниципального контракта</t>
  </si>
  <si>
    <t>00020235176000000150</t>
  </si>
  <si>
    <t>00021925304020000150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</si>
  <si>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</si>
  <si>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</si>
  <si>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</si>
  <si>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</si>
  <si>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</si>
  <si>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должностными лицами органов исполнительной власти субъектов Российской Федерации, учреждениями субъектов Российской Федерации</t>
  </si>
  <si>
    <t>00011301190010000130</t>
  </si>
  <si>
    <t>00010907000000000110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</si>
  <si>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</si>
  <si>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</si>
  <si>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00011105100020000120</t>
  </si>
  <si>
    <t>00020705000100000150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</si>
  <si>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</si>
  <si>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00010500000000000000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</si>
  <si>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</si>
  <si>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</si>
  <si>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Доходы от продажи квартир</t>
  </si>
  <si>
    <t>00011601163010000140</t>
  </si>
  <si>
    <t>00021935270020000150</t>
  </si>
  <si>
    <t>00010606030000000110</t>
  </si>
  <si>
    <t>00010802020010000110</t>
  </si>
  <si>
    <t>00010601020040000110</t>
  </si>
  <si>
    <t>00020225508000000150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</si>
  <si>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</si>
  <si>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</si>
  <si>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</si>
  <si>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</si>
  <si>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</si>
  <si>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</si>
  <si>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</si>
  <si>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</si>
  <si>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</si>
  <si>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00021805000100000150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</si>
  <si>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</si>
  <si>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</si>
  <si>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</si>
  <si>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00021925302020000150</t>
  </si>
  <si>
    <t>00010501050010000110</t>
  </si>
  <si>
    <t>00011600000000000000</t>
  </si>
  <si>
    <t>00021935137020000150</t>
  </si>
  <si>
    <t>00021925219020000150</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</si>
  <si>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</si>
  <si>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</si>
  <si>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</si>
  <si>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Субвенции местным бюджетам на выполнение передаваемых полномочий субъектов Российской Федерации</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</si>
  <si>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</si>
  <si>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</si>
  <si>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</si>
  <si>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00010904052040000110</t>
  </si>
  <si>
    <t>00011402053130000440</t>
  </si>
  <si>
    <t>00010302000010000110</t>
  </si>
  <si>
    <t>00020225481020000150</t>
  </si>
  <si>
    <t>00011601203010000140</t>
  </si>
  <si>
    <t>00021925210020000150</t>
  </si>
  <si>
    <t>Доходы от оказания платных услуг (работ)</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</si>
  <si>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</si>
  <si>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</si>
  <si>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</si>
  <si>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</si>
  <si>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</si>
  <si>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Субсидии бюджетам на поддержку региональных проектов в сфере информационных технологий</t>
  </si>
  <si>
    <t>Денежные взыскания, налагаемые в возмещение ущерба, причиненного в результате незаконного или нецелевого использования бюджетных средств</t>
  </si>
  <si>
    <t>00020225114000000150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</si>
  <si>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</si>
  <si>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</si>
  <si>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00011406010000000430</t>
  </si>
  <si>
    <t>00011301410010000130</t>
  </si>
  <si>
    <t>00011607090020000140</t>
  </si>
  <si>
    <t>00020225138020000150</t>
  </si>
  <si>
    <t>00011406310000000430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</si>
  <si>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</si>
  <si>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</si>
  <si>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</si>
  <si>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00011607040020000140</t>
  </si>
  <si>
    <t>Налог на прибыль организаций</t>
  </si>
  <si>
    <t>00011201010010000120</t>
  </si>
  <si>
    <t>00011607000010000140</t>
  </si>
  <si>
    <t>00021900000130000150</t>
  </si>
  <si>
    <t>00020225228020000150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</si>
  <si>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</si>
  <si>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</si>
  <si>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</si>
  <si>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</si>
  <si>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</si>
  <si>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</si>
  <si>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00020225239000000150</t>
  </si>
  <si>
    <t>00011302065100000130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</si>
  <si>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</si>
  <si>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00020235118020000150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</si>
  <si>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</si>
  <si>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Субвенции бюджетам городских округов на выполнение передаваемых полномочий субъектов Российской Федерации</t>
  </si>
  <si>
    <t>Субвенции бюджетам на оплату жилищно-коммунальных услуг отдельным категориям граждан</t>
  </si>
  <si>
    <t>Плата за выбросы загрязняющих веществ в атмосферный воздух стационарными объектами7</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</si>
  <si>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</si>
  <si>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</si>
  <si>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</si>
  <si>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</si>
  <si>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</si>
  <si>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</si>
  <si>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</si>
  <si>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</si>
  <si>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Субсидии бюджетам муниципальных районов на реализацию программ формирования современной городской среды</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</si>
  <si>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</si>
  <si>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</si>
  <si>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</si>
  <si>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</si>
  <si>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</si>
  <si>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</si>
  <si>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00020235429000000150</t>
  </si>
  <si>
    <t>Доходы бюджета - Всего</t>
  </si>
  <si>
    <t>00020225520050000150</t>
  </si>
  <si>
    <t>00020235120000000150</t>
  </si>
  <si>
    <t>00020225202000000150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</si>
  <si>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</si>
  <si>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</si>
  <si>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</si>
  <si>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</si>
  <si>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Предоставление негосударственными организациями грантов для получателей средств бюджетов муниципальных районов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</si>
  <si>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</si>
  <si>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</si>
  <si>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</si>
  <si>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</si>
  <si>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</si>
  <si>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</si>
  <si>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</si>
  <si>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00020225554020000150</t>
  </si>
  <si>
    <t>00011406025130000430</t>
  </si>
  <si>
    <t>00020225555050000150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</si>
  <si>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</si>
  <si>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</si>
  <si>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</si>
  <si>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00020227384000000150</t>
  </si>
  <si>
    <t>00010906010020000110</t>
  </si>
  <si>
    <t>00020225016020000150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</si>
  <si>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</si>
  <si>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</si>
  <si>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</si>
  <si>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00011601192010000140</t>
  </si>
  <si>
    <t>00020225027000000150</t>
  </si>
  <si>
    <t>00010100000000000000</t>
  </si>
  <si>
    <t>00011705050100000180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</si>
  <si>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</si>
  <si>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Сбор на нужды образовательных учреждений, взимаемый с юридических лиц</t>
  </si>
  <si>
    <t>00010101014020000110</t>
  </si>
  <si>
    <t>00021925541020000150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</si>
  <si>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</si>
  <si>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</si>
  <si>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</si>
  <si>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должностными лицами органов исполнительной власти субъектов Российской Федерации, учреждениями субъектов Российской Федерации</t>
  </si>
  <si>
    <t>00010804000010000110</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</si>
  <si>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</si>
  <si>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</si>
  <si>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</si>
  <si>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</si>
  <si>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</si>
  <si>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</si>
  <si>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</si>
  <si>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</si>
  <si>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00011601072010000140</t>
  </si>
  <si>
    <t>Субсидии бюджетам муниципальных районов на обеспечение образовательных организаций материально-технической базой для внедрения цифровой образовательной среды</t>
  </si>
  <si>
    <t>00011105320000000120</t>
  </si>
  <si>
    <t>00010807140010000110</t>
  </si>
  <si>
    <t>Невыясненные поступления</t>
  </si>
  <si>
    <t>Субсидии бюджетам на создание детских технопарков "Кванториум"</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</si>
  <si>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</si>
  <si>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</si>
  <si>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00020235260020000150</t>
  </si>
  <si>
    <t>00011201041010000120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</si>
  <si>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</si>
  <si>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</si>
  <si>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</si>
  <si>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</si>
  <si>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</si>
  <si>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</si>
  <si>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</si>
  <si>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</si>
  <si>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</si>
  <si>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00011601204010000140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</si>
  <si>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</si>
  <si>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</si>
  <si>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</si>
  <si>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</si>
  <si>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</si>
  <si>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</si>
  <si>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</si>
  <si>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</si>
  <si>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</si>
  <si>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</si>
  <si>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Субсидии бюджетам на модернизацию инфраструктуры общего образования в отдельных субъектах Российской Федерации</t>
  </si>
  <si>
    <t>Субсидии бюджетам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</si>
  <si>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</si>
  <si>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</si>
  <si>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</si>
  <si>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</si>
  <si>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</si>
  <si>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Возврат остатков субсидий на повышение продуктивности в молочном скотоводстве из бюджетов субъектов Российской Федерации</t>
  </si>
  <si>
    <t>Субсидии бюджетам на мероприятия федеральной целевой программы "Развитие водохозяйственного комплекса Российской Федерации в 2012 - 2020 годах"</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</si>
  <si>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</si>
  <si>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</si>
  <si>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</si>
  <si>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00020225467020000150</t>
  </si>
  <si>
    <t>Прочие неналоговые доходы бюджетов городских округов</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</si>
  <si>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</si>
  <si>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</si>
  <si>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</si>
  <si>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</si>
  <si>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00011105035130000120</t>
  </si>
  <si>
    <t>00010807173010000110</t>
  </si>
  <si>
    <t>00011605000010000140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</si>
  <si>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</si>
  <si>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</si>
  <si>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</si>
  <si>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</si>
  <si>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00020245393020000150</t>
  </si>
  <si>
    <t>00010506000010000110</t>
  </si>
  <si>
    <t>00010907010000000110</t>
  </si>
  <si>
    <t>Доходы от продажи квартир, находящихся в собственности городских округов</t>
  </si>
  <si>
    <t>00020235900020000150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</si>
  <si>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</si>
  <si>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</si>
  <si>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</si>
  <si>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</si>
  <si>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</si>
  <si>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</si>
  <si>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</si>
  <si>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00011300000000000000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</si>
  <si>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</si>
  <si>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00011402040040000410</t>
  </si>
  <si>
    <t>Штрафы за налоговые правонарушения, установленные главой 16 Налогового кодекса Российской Федерации</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</si>
  <si>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</si>
  <si>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</si>
  <si>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</si>
  <si>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</si>
  <si>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</si>
  <si>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</si>
  <si>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</si>
  <si>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</si>
  <si>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</si>
  <si>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</si>
  <si>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00020225255020000150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</si>
  <si>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</si>
  <si>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</si>
  <si>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00021925480020000150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</si>
  <si>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</si>
  <si>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00010302242010000110</t>
  </si>
  <si>
    <t>БЕЗВОЗМЕЗДНЫЕ ПОСТУПЛЕНИЯ</t>
  </si>
  <si>
    <t>Штрафы, установленные Налоговым кодексом Российской Федерации, за исключением штрафов, исчисляемых исходя из сумм (ставок) налогов (сборов, страховых взносов)</t>
  </si>
  <si>
    <t>00010903000000000110</t>
  </si>
  <si>
    <t>00011601053010000140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</si>
  <si>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</si>
  <si>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00010904010020000110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</si>
  <si>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</si>
  <si>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</si>
  <si>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00011607000000000140</t>
  </si>
  <si>
    <t>00020245192000000150</t>
  </si>
  <si>
    <t>00021925402020000150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</si>
  <si>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</si>
  <si>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00020225516000000150</t>
  </si>
  <si>
    <t>Прочие неналоговые доходы бюджетов субъектов Российской Федерации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</si>
  <si>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</si>
  <si>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Плата за выбросы загрязняющих веществ в атмосферный воздух стационарными объектами 7</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</si>
  <si>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</si>
  <si>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</si>
  <si>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</si>
  <si>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00020225253020000150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</si>
  <si>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</si>
  <si>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</si>
  <si>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</si>
  <si>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</si>
  <si>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00011107000000000120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</si>
  <si>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</si>
  <si>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</si>
  <si>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00020225520040000150</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</si>
  <si>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</si>
  <si>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</si>
  <si>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</si>
  <si>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00020225299000000150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</si>
  <si>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</si>
  <si>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</si>
  <si>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</si>
  <si>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</si>
  <si>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</si>
  <si>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</si>
  <si>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</si>
  <si>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00020235128020000150</t>
  </si>
  <si>
    <t>Единый налог на вмененный доход для отдельных видов деятельности</t>
  </si>
  <si>
    <t>00020225028020000150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</si>
  <si>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</si>
  <si>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</si>
  <si>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00020405010050000150</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</si>
  <si>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</si>
  <si>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00020230024040000150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</si>
  <si>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</si>
  <si>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</si>
  <si>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</si>
  <si>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Земельный налог с физических лиц</t>
  </si>
  <si>
    <t>Субсидии бюджетам на реализацию мероприятий субъектов Российской Федерации в сфере реабилитации и абилитации инвалидов</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</si>
  <si>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</si>
  <si>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</si>
  <si>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</si>
  <si>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00020235120050000150</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</si>
  <si>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</si>
  <si>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</si>
  <si>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</si>
  <si>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00020704050040000150</t>
  </si>
  <si>
    <t>00011607090100000140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</si>
  <si>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</si>
  <si>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00020235270000000150</t>
  </si>
  <si>
    <t>00020705020050000150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</si>
  <si>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</si>
  <si>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00010102020010000110</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</si>
  <si>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</si>
  <si>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</si>
  <si>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</si>
  <si>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00020227576000000150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</si>
  <si>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</si>
  <si>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</si>
  <si>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00020225302000000150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</si>
  <si>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</si>
  <si>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00020235137000000150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</si>
  <si>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</si>
  <si>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Транспортный налог с организаций</t>
  </si>
  <si>
    <t>00020700000000000000</t>
  </si>
  <si>
    <t>Невыясненные поступления, зачисляемые в бюджеты субъектов Российской Федерации</t>
  </si>
  <si>
    <t>Налог на имущество организаций по имуществу, входящему в Единую систему газоснабжения</t>
  </si>
  <si>
    <t>00020405000130000150</t>
  </si>
  <si>
    <t>00020225519000000150</t>
  </si>
  <si>
    <t>00010602000020000110</t>
  </si>
  <si>
    <t>00020225210000000150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</si>
  <si>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</si>
  <si>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</si>
  <si>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</si>
  <si>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00011601082010000140</t>
  </si>
  <si>
    <t>00020702030020000150</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</si>
  <si>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</si>
  <si>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</si>
  <si>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</si>
  <si>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</si>
  <si>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</si>
  <si>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00011302995050000130</t>
  </si>
  <si>
    <t>00011301031010000130</t>
  </si>
  <si>
    <t>00010504010020000110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</si>
  <si>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</si>
  <si>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</si>
  <si>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</si>
  <si>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Субвенции бюджетам на проведение Всероссийской переписи населения 2020 года</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</si>
  <si>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</si>
  <si>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00010501011010000110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</si>
  <si>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</si>
  <si>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</si>
  <si>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00011601172010000140</t>
  </si>
  <si>
    <t>00021925138020000150</t>
  </si>
  <si>
    <t>Проценты, полученные от предоставления бюджетных кредитов внутри страны</t>
  </si>
  <si>
    <t>Налоги на имущество</t>
  </si>
  <si>
    <t>00020225569020000150</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</si>
  <si>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</si>
  <si>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</si>
  <si>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</si>
  <si>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</si>
  <si>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</si>
  <si>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</si>
  <si>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00011610032050000140</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</si>
  <si>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</si>
  <si>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</si>
  <si>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</si>
  <si>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00011601080010000140</t>
  </si>
  <si>
    <t>00011105000000000120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</si>
  <si>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</si>
  <si>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</si>
  <si>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00020225532020000150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</si>
  <si>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</si>
  <si>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</si>
  <si>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</si>
  <si>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00020235240020000150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</si>
  <si>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</si>
  <si>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</si>
  <si>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</si>
  <si>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</si>
  <si>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</si>
  <si>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00020225239020000150</t>
  </si>
  <si>
    <t>00020225291000000150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</si>
  <si>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</si>
  <si>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</si>
  <si>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</si>
  <si>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00011610030050000140</t>
  </si>
  <si>
    <t>00020225081000000150</t>
  </si>
  <si>
    <t>00011601120010000140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</si>
  <si>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</si>
  <si>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</si>
  <si>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</si>
  <si>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</si>
  <si>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</si>
  <si>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</si>
  <si>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</si>
  <si>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</si>
  <si>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</si>
  <si>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</si>
  <si>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00020235120020000150</t>
  </si>
  <si>
    <t>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t>
  </si>
  <si>
    <t>00011105022020000120</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</si>
  <si>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</si>
  <si>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</si>
  <si>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00010302252010000110</t>
  </si>
  <si>
    <t>00021945480020000150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</si>
  <si>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</si>
  <si>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</si>
  <si>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</si>
  <si>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00020227384020000150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</si>
  <si>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</si>
  <si>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</si>
  <si>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</si>
  <si>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</si>
  <si>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00020225576000000150</t>
  </si>
  <si>
    <t>Субвенции бюджетам муниципальных районов на выполнение передаваемых полномочий субъектов Российской Федерации</t>
  </si>
  <si>
    <t>00021925169020000150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</si>
  <si>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</si>
  <si>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</si>
  <si>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</si>
  <si>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</si>
  <si>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</si>
  <si>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</si>
  <si>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</si>
  <si>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</si>
  <si>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</si>
  <si>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</si>
  <si>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</si>
  <si>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</si>
  <si>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</si>
  <si>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</si>
  <si>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</si>
  <si>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00020245198020000150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</si>
  <si>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</si>
  <si>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</si>
  <si>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Доходы бюджетов сельских поселений от возврата организациями остатков субсидий прошлых лет</t>
  </si>
  <si>
    <t>00010302250010000110</t>
  </si>
  <si>
    <t>00011107010000000120</t>
  </si>
  <si>
    <t>00020302030020000150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</si>
  <si>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</si>
  <si>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Налог на имущество предприятий</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</si>
  <si>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</si>
  <si>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00020405099130000150</t>
  </si>
  <si>
    <t>00011301995130000130</t>
  </si>
  <si>
    <t>00010502010020000110</t>
  </si>
  <si>
    <t>ДОХОДЫ ОТ ПРОДАЖИ МАТЕРИАЛЬНЫХ И НЕМАТЕРИАЛЬНЫХ АКТИВОВ</t>
  </si>
  <si>
    <t>00010704020010000110</t>
  </si>
  <si>
    <t>Налог, взимаемый в связи с применением патентной системы налогообложения, зачисляемый в бюджеты муниципальных районов5</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</si>
  <si>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</si>
  <si>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</si>
  <si>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00020245161020000150</t>
  </si>
  <si>
    <t>00020249001020000150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</si>
  <si>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</si>
  <si>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реализацию мероприятий в сфере реабилитации и абилитации инвалидов</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</si>
  <si>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</si>
  <si>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</si>
  <si>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00011601333010000140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</si>
  <si>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</si>
  <si>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00011705000000000180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</si>
  <si>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</si>
  <si>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00020405020050000150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</si>
  <si>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</si>
  <si>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00011402050130000410</t>
  </si>
  <si>
    <t>00011601123010000140</t>
  </si>
  <si>
    <t>Платежи в целях возмещения причиненного ущерба (убытков)</t>
  </si>
  <si>
    <t>00020225189000000150</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</si>
  <si>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</si>
  <si>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</si>
  <si>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</si>
  <si>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Доходы бюджетов городских округов от возврата автономными учреждениями остатков субсидий прошлых лет</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</si>
  <si>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</si>
  <si>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00010102080010000110</t>
  </si>
  <si>
    <t>00021935900020000150</t>
  </si>
  <si>
    <t>00011301400010000130</t>
  </si>
  <si>
    <t>Безвозмездные поступления от государственных (муниципальных) организаций в бюджеты субъектов Российской Федерации</t>
  </si>
  <si>
    <t>00020225404000000150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</si>
  <si>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</si>
  <si>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00011402020020000440</t>
  </si>
  <si>
    <t>00020235280000000150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</si>
  <si>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</si>
  <si>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</si>
  <si>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</si>
  <si>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</si>
  <si>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00020225511020000150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</si>
  <si>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</si>
  <si>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</si>
  <si>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</si>
  <si>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00011610100020000140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</si>
  <si>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</si>
  <si>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</si>
  <si>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</si>
  <si>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</si>
  <si>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</si>
  <si>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</si>
  <si>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Субсидии бюджетам субъектов Российской Федерации на создание центров выявления и поддержки одаренных детей</t>
  </si>
  <si>
    <t>00010300000000000000</t>
  </si>
  <si>
    <t>00020245418020000150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</si>
  <si>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</si>
  <si>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</si>
  <si>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</si>
  <si>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</si>
  <si>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</si>
  <si>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</si>
  <si>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</si>
  <si>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</si>
  <si>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</si>
  <si>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00020225294020000150</t>
  </si>
  <si>
    <t>00020225210050000150</t>
  </si>
  <si>
    <t>Субсидии бюджетам на реализацию программ формирования современной городской среды</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</si>
  <si>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</si>
  <si>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</si>
  <si>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</si>
  <si>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</si>
  <si>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00011601156010000140</t>
  </si>
  <si>
    <t>Код классификации</t>
  </si>
  <si>
    <t>Наименование показателя</t>
  </si>
  <si>
    <t>Областной бюджет</t>
  </si>
  <si>
    <t>Утверждено на 2021 год, тыс.руб.</t>
  </si>
  <si>
    <t xml:space="preserve">Процент исполнения </t>
  </si>
  <si>
    <t xml:space="preserve">Уровень изменений по сравне-нию с соответст-вующим периодом 2020 года, % </t>
  </si>
  <si>
    <t xml:space="preserve">Уровень изменений по сравне-нию с соответст-вующим периодом 2020 года,% </t>
  </si>
  <si>
    <t>Исполнено на 1 апреля 2021 года, тыс.руб.</t>
  </si>
  <si>
    <t>Исполнено на 1 апреля 2020 года, тыс.руб.</t>
  </si>
  <si>
    <t>Исполнено за март 2021 года, тыс.руб.</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</si>
  <si>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</si>
  <si>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</si>
  <si>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</si>
  <si>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</si>
  <si>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</si>
  <si>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</si>
  <si>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</si>
  <si>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</si>
  <si>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</si>
  <si>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</si>
  <si>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</si>
  <si>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</si>
  <si>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</si>
  <si>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</si>
  <si>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</si>
  <si>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</si>
  <si>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</si>
  <si>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</si>
  <si>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</si>
  <si>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</si>
  <si>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</si>
  <si>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</si>
  <si>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</si>
  <si>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</si>
  <si>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</si>
  <si>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</si>
  <si>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</si>
  <si>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</si>
  <si>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</si>
  <si>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</si>
  <si>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Защита населения и территории от чрезвычайных ситуаций природного и техногенного характера, 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</si>
  <si>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</si>
  <si>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</si>
  <si>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</si>
  <si>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</si>
  <si>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</si>
  <si>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</si>
  <si>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</si>
  <si>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</si>
  <si>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</si>
  <si>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</si>
  <si>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</si>
  <si>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</si>
  <si>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</si>
  <si>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</si>
  <si>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</si>
  <si>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</si>
  <si>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</si>
  <si>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</si>
  <si>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</si>
  <si>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</si>
  <si>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</si>
  <si>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</si>
  <si>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</si>
  <si>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</si>
  <si>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</si>
  <si>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</si>
  <si>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</si>
  <si>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</si>
  <si>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</si>
  <si>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</si>
  <si>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</si>
  <si>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</si>
  <si>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</si>
  <si>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</si>
  <si>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</si>
  <si>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</si>
  <si>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</si>
  <si>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</si>
  <si>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</si>
  <si>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</si>
  <si>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</si>
  <si>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</si>
  <si>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</si>
  <si>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</si>
  <si>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</si>
  <si>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</si>
  <si>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</si>
  <si>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</si>
  <si>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</si>
  <si>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</si>
  <si>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</si>
  <si>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</si>
  <si>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</si>
  <si>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</si>
  <si>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</si>
  <si>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</si>
  <si>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</si>
  <si>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</si>
  <si>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</si>
  <si>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</si>
  <si>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</si>
  <si>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</si>
  <si>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</si>
  <si>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</si>
  <si>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</si>
  <si>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</si>
  <si>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</si>
  <si>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</si>
  <si>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</si>
  <si>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</si>
  <si>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</si>
  <si>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</si>
  <si>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</si>
  <si>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</si>
  <si>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</si>
  <si>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</si>
  <si>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</si>
  <si>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</si>
  <si>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</si>
  <si>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</si>
  <si>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</si>
  <si>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</si>
  <si>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</si>
  <si>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</si>
  <si>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</si>
  <si>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</si>
  <si>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</si>
  <si>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</si>
  <si>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</si>
  <si>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</si>
  <si>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</si>
  <si>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</si>
  <si>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</si>
  <si>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</si>
  <si>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</si>
  <si>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</si>
  <si>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</si>
  <si>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</si>
  <si>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</si>
  <si>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</si>
  <si>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</si>
  <si>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</si>
  <si>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</si>
  <si>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</si>
  <si>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</si>
  <si>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</si>
  <si>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</si>
  <si>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</si>
  <si>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</si>
  <si>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</si>
  <si>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</si>
  <si>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</si>
  <si>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</si>
  <si>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</si>
  <si>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</si>
  <si>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</si>
  <si>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</si>
  <si>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</si>
  <si>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</si>
  <si>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</si>
  <si>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</si>
  <si>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</si>
  <si>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</si>
  <si>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</si>
  <si>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</si>
  <si>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</si>
  <si>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</si>
  <si>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</si>
  <si>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</si>
  <si>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Объем государственного долга Ивановской области составил 10964590,42 тыс. руб. и не превысил предельное значение, установленное Законом об областном бюджете в сумме   16070475,39 тыс. руб.</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</si>
  <si>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</si>
  <si>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</si>
  <si>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</si>
  <si>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</si>
  <si>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</si>
  <si>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</si>
  <si>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</si>
  <si>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</si>
  <si>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</si>
  <si>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</si>
  <si>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Получение кредитов от кредитных организаций в валюте Российской Федерации</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</si>
  <si>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</si>
  <si>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</si>
  <si>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</si>
  <si>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</si>
  <si>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Получение кредитов от кредитных организаций бюджетами субъектов Российской Федерации в валюте Российской Федерации</t>
  </si>
  <si>
    <t>Привлечение кредитов от кредитных организаций бюджетами субъектов Российской Федерации в валюте Российской Федерации</t>
  </si>
  <si>
    <t>52000001020000020000810</t>
  </si>
  <si>
    <t>Погашение бюджетами субъектов Российской Федерации кредитов от кредитных организаций в валюте Российской Федерации</t>
  </si>
  <si>
    <t>52000001020000040000710</t>
  </si>
  <si>
    <t>Получение кредитов от кредитных организаций бюджетами городских округов в валюте Российской Федерации</t>
  </si>
  <si>
    <t>Привлечение кредитов от кредитных организаций бюджетами городских округов в валюте Российской Федерации</t>
  </si>
  <si>
    <t>52000001020000040000810</t>
  </si>
  <si>
    <t>Погашение бюджетами городских округов кредитов от кредитных организаций в валюте Российской Федерации</t>
  </si>
  <si>
    <t>52000001020000050000710</t>
  </si>
  <si>
    <t>Получение кредитов от кредитных организаций бюджетами муниципальных районов в валюте Российской Федерации</t>
  </si>
  <si>
    <t>Привлечение кредитов от кредитных организаций бюджетами муниципальных районов в валюте Российской Федерации</t>
  </si>
  <si>
    <t>52000001020000050000810</t>
  </si>
  <si>
    <t>Погашение бюджетами муниципальных районов кредитов от кредитных организаций в валюте Российской Федерации</t>
  </si>
  <si>
    <t>52000001020000130000710</t>
  </si>
  <si>
    <t>Получение кредитов от кредитных организаций бюджетами городских поселений в валюте Российской Федерации</t>
  </si>
  <si>
    <t>Привлечение кредитов от кредитных организаций бюджетами городских поселений в валюте Российской Федерации</t>
  </si>
  <si>
    <t>52000001020000130000810</t>
  </si>
  <si>
    <t>Погашение бюджетами городских поселений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</si>
  <si>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</si>
  <si>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</si>
  <si>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</si>
  <si>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</si>
  <si>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</si>
  <si>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Получение бюджетных кредитов из других бюджетов бюджетной системы Российской Федерации в валюте Российской Федерации</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</si>
  <si>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</si>
  <si>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</si>
  <si>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</si>
  <si>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</si>
  <si>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Получение кредитов из других бюджетов бюджетной системы Российской Федерации бюджетами субъектов Российской Федерации в валюте Российской Федерации</t>
  </si>
  <si>
    <t>Привлечение кредитов из других бюджетов бюджетной системы Российской Федерации бюджетами субъектов Российской Федерации в валюте Российской</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</si>
  <si>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</si>
  <si>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</si>
  <si>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</si>
  <si>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Получение кредитов из других бюджетов бюджетной системы Российской Федерации бюджетами городских округов в валюте Российской Федерации</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</si>
  <si>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</si>
  <si>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</si>
  <si>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</si>
  <si>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</si>
  <si>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</si>
  <si>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</si>
  <si>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</si>
  <si>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</si>
  <si>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</si>
  <si>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</si>
  <si>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</si>
  <si>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</si>
  <si>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</si>
  <si>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</si>
  <si>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</si>
  <si>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</si>
  <si>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</si>
  <si>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</si>
  <si>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</si>
  <si>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</si>
  <si>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</si>
  <si>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</si>
  <si>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</si>
  <si>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</si>
  <si>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</si>
  <si>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</si>
  <si>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</si>
  <si>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</si>
  <si>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</si>
  <si>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</si>
  <si>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</si>
  <si>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</si>
  <si>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</si>
  <si>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</si>
  <si>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</si>
  <si>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</si>
  <si>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</si>
  <si>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</si>
  <si>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</si>
  <si>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</si>
  <si>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</si>
  <si>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</si>
  <si>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</si>
  <si>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</si>
  <si>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</si>
  <si>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</si>
  <si>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</si>
  <si>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</si>
  <si>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</si>
  <si>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</si>
  <si>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</si>
  <si>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</si>
  <si>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</si>
  <si>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</si>
  <si>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</si>
  <si>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</si>
  <si>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</si>
  <si>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</si>
  <si>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</si>
  <si>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</si>
  <si>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</si>
  <si>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</si>
  <si>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</si>
  <si>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</si>
  <si>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</si>
  <si>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</si>
  <si>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</si>
  <si>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</si>
  <si>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</si>
  <si>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</si>
  <si>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</si>
  <si>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</si>
  <si>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</si>
  <si>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</si>
  <si>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</si>
  <si>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</si>
  <si>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</si>
  <si>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</si>
  <si>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</si>
  <si>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</si>
  <si>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</si>
  <si>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</si>
  <si>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</si>
  <si>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</si>
  <si>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</si>
  <si>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</si>
  <si>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</si>
  <si>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Отчет об исполнении  консолидированного и областного бюджетов Ивановской области по состоянию на 1 апреля 2021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</si>
</sst>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7" x14ac:knownFonts="1">
    <font>
      <sz val="10"/>
      <color theme="1"/>
      <name val="Arial"/>
    </font>
    <font>
      <sz val="10"/>
      <color theme="1"/>
      <name val="Times New Roman"/>
      <family val="1"/>
      <charset val="204"/>
    </font>
    <font>
      <sz val="10"/>
      <color theme="1"/>
      <name val="Arial"/>
      <family val="2"/>
      <charset val="204"/>
    </font>
    <font>
      <sz val="10"/>
      <name val="Arial Cyr"/>
      <charset val="204"/>
    </font>
    <font>
      <sz val="10"/>
      <name val="Times New Roman"/>
      <family val="1"/>
      <charset val="204"/>
    </font>
    <font>
      <b/>
      <sz val="9"/>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164" fontId="3" fillId="0" borderId="0" applyFont="0" applyFill="0" applyBorder="0" applyAlignment="0" applyProtection="0"/>
    <xf numFmtId="0" fontId="2" fillId="0" borderId="0"/>
  </cellStyleXfs>
  <cellXfs count="32">
    <xf numFmtId="0" fontId="0" fillId="0" borderId="0" xfId="0"/>
    <xf numFmtId="4" fontId="1" fillId="0" borderId="1" xfId="0" applyNumberFormat="1" applyFont="1" applyBorder="1"/>
    <xf numFmtId="49" fontId="1" fillId="0" borderId="1" xfId="0" applyNumberFormat="1" applyFont="1" applyBorder="1" applyAlignment="1">
      <alignment wrapText="1" shrinkToFit="1"/>
    </xf>
    <xf numFmtId="9" fontId="4" fillId="2" borderId="1" xfId="1" applyFont="1" applyFill="1" applyBorder="1" applyAlignment="1">
      <alignment horizontal="center" vertical="center" wrapText="1"/>
    </xf>
    <xf numFmtId="164" fontId="4" fillId="2" borderId="1" xfId="2"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4" fontId="1" fillId="2" borderId="1" xfId="0" applyNumberFormat="1" applyFont="1" applyFill="1" applyBorder="1"/>
    <xf numFmtId="49" fontId="5" fillId="2" borderId="1" xfId="0" applyNumberFormat="1" applyFont="1" applyFill="1" applyBorder="1" applyAlignment="1">
      <alignment wrapText="1" shrinkToFit="1"/>
    </xf>
    <xf numFmtId="4" fontId="5" fillId="2" borderId="1" xfId="0" applyNumberFormat="1" applyFont="1" applyFill="1" applyBorder="1" applyAlignment="1">
      <alignment horizontal="right" vertical="center" wrapText="1"/>
    </xf>
    <xf numFmtId="2" fontId="5" fillId="2" borderId="1" xfId="0" applyNumberFormat="1" applyFont="1" applyFill="1" applyBorder="1" applyAlignment="1">
      <alignment horizontal="right" vertical="center" wrapText="1" shrinkToFit="1"/>
    </xf>
    <xf numFmtId="4" fontId="6" fillId="2" borderId="1" xfId="0" applyNumberFormat="1" applyFont="1" applyFill="1" applyBorder="1" applyAlignment="1">
      <alignment wrapText="1"/>
    </xf>
    <xf numFmtId="4" fontId="5" fillId="2" borderId="1" xfId="0" applyNumberFormat="1" applyFont="1" applyFill="1" applyBorder="1" applyAlignment="1">
      <alignment vertical="center" wrapText="1"/>
    </xf>
    <xf numFmtId="4" fontId="5" fillId="2" borderId="1" xfId="0" applyNumberFormat="1" applyFont="1" applyFill="1" applyBorder="1" applyAlignment="1">
      <alignment wrapText="1"/>
    </xf>
    <xf numFmtId="0" fontId="5" fillId="2" borderId="1" xfId="3" applyFont="1" applyFill="1" applyBorder="1" applyAlignment="1">
      <alignment wrapText="1"/>
    </xf>
    <xf numFmtId="4" fontId="5" fillId="2" borderId="1" xfId="3" applyNumberFormat="1" applyFont="1" applyFill="1" applyBorder="1" applyAlignment="1">
      <alignment horizontal="right" vertical="center" wrapText="1" shrinkToFit="1"/>
    </xf>
    <xf numFmtId="2" fontId="5" fillId="2" borderId="1" xfId="3" applyNumberFormat="1" applyFont="1" applyFill="1" applyBorder="1" applyAlignment="1">
      <alignment horizontal="right" vertical="center" wrapText="1"/>
    </xf>
    <xf numFmtId="4" fontId="6" fillId="2" borderId="1" xfId="3" applyNumberFormat="1" applyFont="1" applyFill="1" applyBorder="1" applyAlignment="1">
      <alignment horizontal="right" vertical="center" wrapText="1"/>
    </xf>
    <xf numFmtId="4" fontId="5" fillId="2" borderId="1" xfId="3" applyNumberFormat="1" applyFont="1" applyFill="1" applyBorder="1" applyAlignment="1">
      <alignment horizontal="right" vertical="center" wrapText="1"/>
    </xf>
    <xf numFmtId="0" fontId="6" fillId="2" borderId="1" xfId="3" applyFont="1" applyFill="1" applyBorder="1" applyAlignment="1">
      <alignment wrapText="1"/>
    </xf>
    <xf numFmtId="4" fontId="6" fillId="2" borderId="1" xfId="3" applyNumberFormat="1" applyFont="1" applyFill="1" applyBorder="1" applyAlignment="1">
      <alignment horizontal="right" vertical="center" wrapText="1" shrinkToFit="1"/>
    </xf>
    <xf numFmtId="4" fontId="6" fillId="2" borderId="1" xfId="3" applyNumberFormat="1" applyFont="1" applyFill="1" applyBorder="1" applyAlignment="1">
      <alignment horizontal="center" vertical="center" wrapText="1" shrinkToFit="1"/>
    </xf>
    <xf numFmtId="2" fontId="6" fillId="2" borderId="1" xfId="3" applyNumberFormat="1" applyFont="1" applyFill="1" applyBorder="1" applyAlignment="1">
      <alignment horizontal="right" vertical="center" wrapText="1" shrinkToFit="1"/>
    </xf>
    <xf numFmtId="4" fontId="6" fillId="2" borderId="1" xfId="0" applyNumberFormat="1" applyFont="1" applyFill="1" applyBorder="1" applyAlignment="1">
      <alignment vertical="center" wrapText="1"/>
    </xf>
    <xf numFmtId="0" fontId="6" fillId="2" borderId="1" xfId="3" applyFont="1" applyFill="1" applyBorder="1" applyAlignment="1">
      <alignment vertical="center" wrapText="1"/>
    </xf>
    <xf numFmtId="2" fontId="6" fillId="2" borderId="1" xfId="3" applyNumberFormat="1" applyFont="1" applyFill="1" applyBorder="1" applyAlignment="1">
      <alignment horizontal="right" vertical="center" wrapText="1"/>
    </xf>
    <xf numFmtId="0" fontId="1" fillId="2" borderId="1" xfId="0" applyFont="1" applyFill="1" applyBorder="1" applyAlignment="1">
      <alignment wrapText="1"/>
    </xf>
    <xf numFmtId="0" fontId="1" fillId="0" borderId="0" xfId="0" applyFont="1"/>
    <xf numFmtId="49" fontId="1" fillId="2" borderId="1" xfId="0" applyNumberFormat="1" applyFont="1" applyFill="1" applyBorder="1" applyAlignment="1">
      <alignment horizontal="center" vertical="center" wrapText="1" shrinkToFit="1"/>
    </xf>
    <xf numFmtId="2" fontId="4" fillId="2" borderId="1" xfId="1" applyNumberFormat="1" applyFont="1" applyFill="1" applyBorder="1" applyAlignment="1">
      <alignment horizontal="center" vertical="center" wrapText="1"/>
    </xf>
    <xf numFmtId="9" fontId="4" fillId="2" borderId="1" xfId="1"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cellXfs>
  <cellStyles count="4">
    <cellStyle name="Денежный 2" xfId="2"/>
    <cellStyle name="Обычный" xfId="0" builtinId="0"/>
    <cellStyle name="Обычный 2" xfId="3"/>
    <cellStyle name="Процент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5"/>
  <sheetViews>
    <sheetView tabSelected="1" topLeftCell="B1" workbookViewId="0">
      <selection activeCell="B19" sqref="B19"/>
    </sheetView>
  </sheetViews>
  <sheetFormatPr defaultRowHeight="12.75" x14ac:dyDescent="0.2"/>
  <cols>
    <col min="1" max="1" width="23.28515625" customWidth="1"/>
    <col min="2" max="2" width="130.28515625" customWidth="1"/>
    <col min="3" max="4" width="10.85546875" bestFit="1" customWidth="1"/>
    <col min="5" max="5" width="9.28515625" bestFit="1" customWidth="1"/>
    <col min="6" max="6" width="10.85546875" bestFit="1" customWidth="1"/>
    <col min="7" max="7" width="9.28515625" bestFit="1" customWidth="1"/>
    <col min="8" max="9" width="10.85546875" bestFit="1" customWidth="1"/>
    <col min="10" max="10" width="9.28515625" bestFit="1" customWidth="1"/>
    <col min="11" max="11" width="10.85546875" bestFit="1" customWidth="1"/>
    <col min="12" max="12" width="9.28515625" bestFit="1" customWidth="1"/>
    <col min="13" max="13" width="10.85546875" bestFit="1" customWidth="1"/>
  </cols>
  <sheetData>
    <row r="1" spans="1:13" x14ac:dyDescent="0.2">
      <c r="A1" s="30" t="s">
        <v>1756</v>
      </c>
      <c r="B1" s="31"/>
      <c r="C1" s="31"/>
      <c r="D1" s="31"/>
      <c r="E1" s="31"/>
      <c r="F1" s="31"/>
      <c r="G1" s="31"/>
      <c r="H1" s="31"/>
      <c r="I1" s="31"/>
      <c r="J1" s="31"/>
      <c r="K1" s="31"/>
      <c r="L1" s="31"/>
      <c r="M1" s="31"/>
    </row>
    <row r="3" spans="1:13" x14ac:dyDescent="0.2">
      <c r="A3" s="27" t="s">
        <v>1448</v>
      </c>
      <c r="B3" s="27" t="s">
        <v>1449</v>
      </c>
      <c r="C3" s="28" t="s">
        <v>83</v>
      </c>
      <c r="D3" s="28"/>
      <c r="E3" s="28"/>
      <c r="F3" s="28"/>
      <c r="G3" s="28"/>
      <c r="H3" s="29" t="s">
        <v>1450</v>
      </c>
      <c r="I3" s="29"/>
      <c r="J3" s="29"/>
      <c r="K3" s="29"/>
      <c r="L3" s="29"/>
      <c r="M3" s="29"/>
    </row>
    <row r="4" spans="1:13" ht="127.5" x14ac:dyDescent="0.2">
      <c r="A4" s="27"/>
      <c r="B4" s="27"/>
      <c r="C4" s="3" t="s">
        <v>1451</v>
      </c>
      <c r="D4" s="4" t="s">
        <v>1455</v>
      </c>
      <c r="E4" s="3" t="s">
        <v>1452</v>
      </c>
      <c r="F4" s="5" t="s">
        <v>1456</v>
      </c>
      <c r="G4" s="3" t="s">
        <v>1453</v>
      </c>
      <c r="H4" s="3" t="s">
        <v>1451</v>
      </c>
      <c r="I4" s="4" t="s">
        <v>1455</v>
      </c>
      <c r="J4" s="3" t="s">
        <v>1452</v>
      </c>
      <c r="K4" s="4" t="s">
        <v>1456</v>
      </c>
      <c r="L4" s="3" t="s">
        <v>1454</v>
      </c>
      <c r="M4" s="3" t="s">
        <v>1457</v>
      </c>
    </row>
    <row r="5" spans="1:13" x14ac:dyDescent="0.2">
      <c r="A5" s="2" t="s">
        <v>519</v>
      </c>
      <c r="B5" s="2" t="s">
        <v>1045</v>
      </c>
      <c r="C5" s="1">
        <v>56771864.136600003</v>
      </c>
      <c r="D5" s="1">
        <v>13225770.511120001</v>
      </c>
      <c r="E5" s="1">
        <f>IF(C5=0," ",IF(D5/C5*100&gt;200,"свыше 200",IF(D5/C5&gt;0,D5/C5*100,"")))</f>
        <v>23.296347076603279</v>
      </c>
      <c r="F5" s="1">
        <v>11634643.040820001</v>
      </c>
      <c r="G5" s="1">
        <f>IF(F5=0," ",IF(D5/F5*100&gt;200,"свыше 200",IF(D5/F5&gt;0,D5/F5*100,"")))</f>
        <v>113.67577384813225</v>
      </c>
      <c r="H5" s="1">
        <v>49453317.484169997</v>
      </c>
      <c r="I5" s="1">
        <v>11579794.59708</v>
      </c>
      <c r="J5" s="1">
        <f>IF(H5=0," ",IF(I5/H5*100&gt;200,"свыше 200",IF(I5/H5&gt;0,I5/H5*100,"")))</f>
        <v>23.415607255846265</v>
      </c>
      <c r="K5" s="1">
        <v>10066392.77275</v>
      </c>
      <c r="L5" s="1">
        <f>IF(K5=0," ",IF(I5/K5*100&gt;200,"свыше 200",IF(I5/K5&gt;0,I5/K5*100,"")))</f>
        <v>115.03420200756342</v>
      </c>
      <c r="M5" s="1">
        <v>5374744.6559699997</v>
      </c>
    </row>
    <row r="6" spans="1:13" x14ac:dyDescent="0.2">
      <c r="A6" s="2" t="s">
        <v>161</v>
      </c>
      <c r="B6" s="2" t="s">
        <v>659</v>
      </c>
      <c r="C6" s="1">
        <v>30642764.634160001</v>
      </c>
      <c r="D6" s="1">
        <v>7638925.5591200003</v>
      </c>
      <c r="E6" s="1">
        <f t="shared" ref="E6:E69" si="0">IF(C6=0," ",IF(D6/C6*100&gt;200,"свыше 200",IF(D6/C6&gt;0,D6/C6*100,"")))</f>
        <v>24.928969857387685</v>
      </c>
      <c r="F6" s="1">
        <v>6574561.5258299997</v>
      </c>
      <c r="G6" s="1">
        <f t="shared" ref="G6:G69" si="1">IF(F6=0," ",IF(D6/F6*100&gt;200,"свыше 200",IF(D6/F6&gt;0,D6/F6*100,"")))</f>
        <v>116.18912575551008</v>
      </c>
      <c r="H6" s="1">
        <v>23304184.118099999</v>
      </c>
      <c r="I6" s="1">
        <v>5960689.8086099997</v>
      </c>
      <c r="J6" s="1">
        <f t="shared" ref="J6:J69" si="2">IF(H6=0," ",IF(I6/H6*100&gt;200,"свыше 200",IF(I6/H6&gt;0,I6/H6*100,"")))</f>
        <v>25.577766543564273</v>
      </c>
      <c r="K6" s="1">
        <v>4998766.8887299998</v>
      </c>
      <c r="L6" s="1">
        <f t="shared" ref="L6:L69" si="3">IF(K6=0," ",IF(I6/K6*100&gt;200,"свыше 200",IF(I6/K6&gt;0,I6/K6*100,"")))</f>
        <v>119.243204199994</v>
      </c>
      <c r="M6" s="1">
        <v>3471367.4702099999</v>
      </c>
    </row>
    <row r="7" spans="1:13" x14ac:dyDescent="0.2">
      <c r="A7" s="2" t="s">
        <v>1075</v>
      </c>
      <c r="B7" s="2" t="s">
        <v>214</v>
      </c>
      <c r="C7" s="1">
        <v>15922453.103909999</v>
      </c>
      <c r="D7" s="1">
        <v>4283359.1821499998</v>
      </c>
      <c r="E7" s="1">
        <f t="shared" si="0"/>
        <v>26.901377282738903</v>
      </c>
      <c r="F7" s="1">
        <v>3813037.2237399998</v>
      </c>
      <c r="G7" s="1">
        <f t="shared" si="1"/>
        <v>112.3345755840455</v>
      </c>
      <c r="H7" s="1">
        <v>11474792</v>
      </c>
      <c r="I7" s="1">
        <v>3333130.5802500001</v>
      </c>
      <c r="J7" s="1">
        <f t="shared" si="2"/>
        <v>29.04741611220491</v>
      </c>
      <c r="K7" s="1">
        <v>2857380.4628400002</v>
      </c>
      <c r="L7" s="1">
        <f t="shared" si="3"/>
        <v>116.64986947300477</v>
      </c>
      <c r="M7" s="1">
        <v>1886225.5559800002</v>
      </c>
    </row>
    <row r="8" spans="1:13" x14ac:dyDescent="0.2">
      <c r="A8" s="2" t="s">
        <v>666</v>
      </c>
      <c r="B8" s="2" t="s">
        <v>1010</v>
      </c>
      <c r="C8" s="1">
        <v>4015952</v>
      </c>
      <c r="D8" s="1">
        <v>1629116.29739</v>
      </c>
      <c r="E8" s="1">
        <f t="shared" si="0"/>
        <v>40.56612970946864</v>
      </c>
      <c r="F8" s="1">
        <v>1149806.3430000001</v>
      </c>
      <c r="G8" s="1">
        <f t="shared" si="1"/>
        <v>141.68614630698727</v>
      </c>
      <c r="H8" s="1">
        <v>4015952</v>
      </c>
      <c r="I8" s="1">
        <v>1629116.29739</v>
      </c>
      <c r="J8" s="1">
        <f t="shared" si="2"/>
        <v>40.56612970946864</v>
      </c>
      <c r="K8" s="1">
        <v>1149806.3430000001</v>
      </c>
      <c r="L8" s="1">
        <f t="shared" si="3"/>
        <v>141.68614630698727</v>
      </c>
      <c r="M8" s="1">
        <v>1195496.76578</v>
      </c>
    </row>
    <row r="9" spans="1:13" x14ac:dyDescent="0.2">
      <c r="A9" s="2" t="s">
        <v>236</v>
      </c>
      <c r="B9" s="2" t="s">
        <v>1436</v>
      </c>
      <c r="C9" s="1">
        <v>4015952</v>
      </c>
      <c r="D9" s="1">
        <v>1629116.29739</v>
      </c>
      <c r="E9" s="1">
        <f t="shared" si="0"/>
        <v>40.56612970946864</v>
      </c>
      <c r="F9" s="1">
        <v>1149806.3430000001</v>
      </c>
      <c r="G9" s="1">
        <f t="shared" si="1"/>
        <v>141.68614630698727</v>
      </c>
      <c r="H9" s="1">
        <v>4015952</v>
      </c>
      <c r="I9" s="1">
        <v>1629116.29739</v>
      </c>
      <c r="J9" s="1">
        <f t="shared" si="2"/>
        <v>40.56612970946864</v>
      </c>
      <c r="K9" s="1">
        <v>1149806.3430000001</v>
      </c>
      <c r="L9" s="1">
        <f t="shared" si="3"/>
        <v>141.68614630698727</v>
      </c>
      <c r="M9" s="1">
        <v>1195496.76578</v>
      </c>
    </row>
    <row r="10" spans="1:13" ht="25.5" x14ac:dyDescent="0.2">
      <c r="A10" s="2" t="s">
        <v>1116</v>
      </c>
      <c r="B10" s="2" t="s">
        <v>908</v>
      </c>
      <c r="C10" s="1">
        <v>3854646</v>
      </c>
      <c r="D10" s="1">
        <v>1609764.5893900001</v>
      </c>
      <c r="E10" s="1">
        <f t="shared" si="0"/>
        <v>41.761671224543065</v>
      </c>
      <c r="F10" s="1">
        <v>1063942.5989999999</v>
      </c>
      <c r="G10" s="1">
        <f t="shared" si="1"/>
        <v>151.30182689395261</v>
      </c>
      <c r="H10" s="1">
        <v>3854646</v>
      </c>
      <c r="I10" s="1">
        <v>1609764.5893900001</v>
      </c>
      <c r="J10" s="1">
        <f t="shared" si="2"/>
        <v>41.761671224543065</v>
      </c>
      <c r="K10" s="1">
        <v>1063942.5989999999</v>
      </c>
      <c r="L10" s="1">
        <f t="shared" si="3"/>
        <v>151.30182689395261</v>
      </c>
      <c r="M10" s="1">
        <v>1179933.97178</v>
      </c>
    </row>
    <row r="11" spans="1:13" x14ac:dyDescent="0.2">
      <c r="A11" s="2" t="s">
        <v>1079</v>
      </c>
      <c r="B11" s="2" t="s">
        <v>750</v>
      </c>
      <c r="C11" s="1">
        <v>161306</v>
      </c>
      <c r="D11" s="1">
        <v>19351.707999999999</v>
      </c>
      <c r="E11" s="1">
        <f t="shared" si="0"/>
        <v>11.99689286201381</v>
      </c>
      <c r="F11" s="1">
        <v>85863.744000000006</v>
      </c>
      <c r="G11" s="1">
        <f t="shared" si="1"/>
        <v>22.537694140148371</v>
      </c>
      <c r="H11" s="1">
        <v>161306</v>
      </c>
      <c r="I11" s="1">
        <v>19351.707999999999</v>
      </c>
      <c r="J11" s="1">
        <f t="shared" si="2"/>
        <v>11.99689286201381</v>
      </c>
      <c r="K11" s="1">
        <v>85863.744000000006</v>
      </c>
      <c r="L11" s="1">
        <f t="shared" si="3"/>
        <v>22.537694140148371</v>
      </c>
      <c r="M11" s="1">
        <v>15562.793999999998</v>
      </c>
    </row>
    <row r="12" spans="1:13" x14ac:dyDescent="0.2">
      <c r="A12" s="2" t="s">
        <v>7</v>
      </c>
      <c r="B12" s="2" t="s">
        <v>224</v>
      </c>
      <c r="C12" s="1">
        <v>11906501.103909999</v>
      </c>
      <c r="D12" s="1">
        <v>2654242.8847599998</v>
      </c>
      <c r="E12" s="1">
        <f t="shared" si="0"/>
        <v>22.292383476858436</v>
      </c>
      <c r="F12" s="1">
        <v>2663230.8807399999</v>
      </c>
      <c r="G12" s="1">
        <f t="shared" si="1"/>
        <v>99.662515328843639</v>
      </c>
      <c r="H12" s="1">
        <v>7458840</v>
      </c>
      <c r="I12" s="1">
        <v>1704014.2828599999</v>
      </c>
      <c r="J12" s="1">
        <f t="shared" si="2"/>
        <v>22.845566909331744</v>
      </c>
      <c r="K12" s="1">
        <v>1707574.1198400001</v>
      </c>
      <c r="L12" s="1">
        <f t="shared" si="3"/>
        <v>99.791526649494216</v>
      </c>
      <c r="M12" s="1">
        <v>690728.79019999993</v>
      </c>
    </row>
    <row r="13" spans="1:13" ht="25.5" x14ac:dyDescent="0.2">
      <c r="A13" s="2" t="s">
        <v>200</v>
      </c>
      <c r="B13" s="2" t="s">
        <v>944</v>
      </c>
      <c r="C13" s="1">
        <v>11562520.328</v>
      </c>
      <c r="D13" s="1">
        <v>2578737.9172200002</v>
      </c>
      <c r="E13" s="1">
        <f t="shared" si="0"/>
        <v>22.302558992915099</v>
      </c>
      <c r="F13" s="1">
        <v>2606943.4461500002</v>
      </c>
      <c r="G13" s="1">
        <f t="shared" si="1"/>
        <v>98.91806134223377</v>
      </c>
      <c r="H13" s="1">
        <v>7256438</v>
      </c>
      <c r="I13" s="1">
        <v>1655189.6945799999</v>
      </c>
      <c r="J13" s="1">
        <f t="shared" si="2"/>
        <v>22.809947450526</v>
      </c>
      <c r="K13" s="1">
        <v>1674834.77932</v>
      </c>
      <c r="L13" s="1">
        <f t="shared" si="3"/>
        <v>98.827043420487342</v>
      </c>
      <c r="M13" s="1">
        <v>660285.47705999995</v>
      </c>
    </row>
    <row r="14" spans="1:13" ht="38.25" x14ac:dyDescent="0.2">
      <c r="A14" s="2" t="s">
        <v>1246</v>
      </c>
      <c r="B14" s="2" t="s">
        <v>1141</v>
      </c>
      <c r="C14" s="1">
        <v>150701.99535000001</v>
      </c>
      <c r="D14" s="1">
        <v>28155.391759999999</v>
      </c>
      <c r="E14" s="1">
        <f t="shared" si="0"/>
        <v>18.682826126230186</v>
      </c>
      <c r="F14" s="1">
        <v>25159.517800000001</v>
      </c>
      <c r="G14" s="1">
        <f t="shared" si="1"/>
        <v>111.90751740083029</v>
      </c>
      <c r="H14" s="1">
        <v>92214</v>
      </c>
      <c r="I14" s="1">
        <v>18293.366419999998</v>
      </c>
      <c r="J14" s="1">
        <f t="shared" si="2"/>
        <v>19.837949140043808</v>
      </c>
      <c r="K14" s="1">
        <v>15843.99748</v>
      </c>
      <c r="L14" s="1">
        <f t="shared" si="3"/>
        <v>115.45928635176732</v>
      </c>
      <c r="M14" s="1">
        <v>9548.526319999999</v>
      </c>
    </row>
    <row r="15" spans="1:13" x14ac:dyDescent="0.2">
      <c r="A15" s="2" t="s">
        <v>835</v>
      </c>
      <c r="B15" s="2" t="s">
        <v>743</v>
      </c>
      <c r="C15" s="1">
        <v>90506.780559999999</v>
      </c>
      <c r="D15" s="1">
        <v>20238.211060000001</v>
      </c>
      <c r="E15" s="1">
        <f t="shared" si="0"/>
        <v>22.360988795290769</v>
      </c>
      <c r="F15" s="1">
        <v>9316.6546500000004</v>
      </c>
      <c r="G15" s="1" t="str">
        <f t="shared" si="1"/>
        <v>свыше 200</v>
      </c>
      <c r="H15" s="1">
        <v>61782</v>
      </c>
      <c r="I15" s="1">
        <v>14038.967619999999</v>
      </c>
      <c r="J15" s="1">
        <f t="shared" si="2"/>
        <v>22.723394548574017</v>
      </c>
      <c r="K15" s="1">
        <v>5989.6808600000004</v>
      </c>
      <c r="L15" s="1" t="str">
        <f t="shared" si="3"/>
        <v>свыше 200</v>
      </c>
      <c r="M15" s="1">
        <v>9367.7974599999998</v>
      </c>
    </row>
    <row r="16" spans="1:13" ht="38.25" x14ac:dyDescent="0.2">
      <c r="A16" s="2" t="s">
        <v>1006</v>
      </c>
      <c r="B16" s="2" t="s">
        <v>1401</v>
      </c>
      <c r="C16" s="1">
        <v>100158</v>
      </c>
      <c r="D16" s="1">
        <v>13745.305899999999</v>
      </c>
      <c r="E16" s="1">
        <f t="shared" si="0"/>
        <v>13.723622576329401</v>
      </c>
      <c r="F16" s="1">
        <v>21811.137699999999</v>
      </c>
      <c r="G16" s="1">
        <f t="shared" si="1"/>
        <v>63.019664948518482</v>
      </c>
      <c r="H16" s="1">
        <v>46622</v>
      </c>
      <c r="I16" s="1">
        <v>6872.6529499999997</v>
      </c>
      <c r="J16" s="1">
        <f t="shared" si="2"/>
        <v>14.74122292050963</v>
      </c>
      <c r="K16" s="1">
        <v>10905.56885</v>
      </c>
      <c r="L16" s="1">
        <f t="shared" si="3"/>
        <v>63.019664948518482</v>
      </c>
      <c r="M16" s="1">
        <v>2941.1845499999995</v>
      </c>
    </row>
    <row r="17" spans="1:13" ht="25.5" x14ac:dyDescent="0.2">
      <c r="A17" s="2" t="s">
        <v>621</v>
      </c>
      <c r="B17" s="2" t="s">
        <v>609</v>
      </c>
      <c r="C17" s="1"/>
      <c r="D17" s="1"/>
      <c r="E17" s="1" t="str">
        <f t="shared" si="0"/>
        <v xml:space="preserve"> </v>
      </c>
      <c r="F17" s="1">
        <v>0.12444</v>
      </c>
      <c r="G17" s="1" t="str">
        <f t="shared" si="1"/>
        <v/>
      </c>
      <c r="H17" s="1"/>
      <c r="I17" s="1"/>
      <c r="J17" s="1" t="str">
        <f t="shared" si="2"/>
        <v xml:space="preserve"> </v>
      </c>
      <c r="K17" s="1">
        <v>9.3329999999999996E-2</v>
      </c>
      <c r="L17" s="1" t="str">
        <f t="shared" si="3"/>
        <v/>
      </c>
      <c r="M17" s="1"/>
    </row>
    <row r="18" spans="1:13" ht="38.25" x14ac:dyDescent="0.2">
      <c r="A18" s="2" t="s">
        <v>621</v>
      </c>
      <c r="B18" s="2" t="s">
        <v>1087</v>
      </c>
      <c r="C18" s="1">
        <v>2614</v>
      </c>
      <c r="D18" s="1"/>
      <c r="E18" s="1" t="str">
        <f t="shared" si="0"/>
        <v/>
      </c>
      <c r="F18" s="1"/>
      <c r="G18" s="1" t="str">
        <f t="shared" si="1"/>
        <v xml:space="preserve"> </v>
      </c>
      <c r="H18" s="1">
        <v>1784</v>
      </c>
      <c r="I18" s="1"/>
      <c r="J18" s="1" t="str">
        <f t="shared" si="2"/>
        <v/>
      </c>
      <c r="K18" s="1"/>
      <c r="L18" s="1" t="str">
        <f t="shared" si="3"/>
        <v xml:space="preserve"> </v>
      </c>
      <c r="M18" s="1"/>
    </row>
    <row r="19" spans="1:13" ht="38.25" x14ac:dyDescent="0.2">
      <c r="A19" s="2" t="s">
        <v>1405</v>
      </c>
      <c r="B19" s="2" t="s">
        <v>799</v>
      </c>
      <c r="C19" s="1"/>
      <c r="D19" s="1">
        <v>13366.05882</v>
      </c>
      <c r="E19" s="1" t="str">
        <f t="shared" si="0"/>
        <v xml:space="preserve"> </v>
      </c>
      <c r="F19" s="1"/>
      <c r="G19" s="1" t="str">
        <f t="shared" si="1"/>
        <v xml:space="preserve"> </v>
      </c>
      <c r="H19" s="1"/>
      <c r="I19" s="1">
        <v>9619.6012900000005</v>
      </c>
      <c r="J19" s="1" t="str">
        <f t="shared" si="2"/>
        <v xml:space="preserve"> </v>
      </c>
      <c r="K19" s="1"/>
      <c r="L19" s="1" t="str">
        <f t="shared" si="3"/>
        <v xml:space="preserve"> </v>
      </c>
      <c r="M19" s="1">
        <v>8585.8048100000015</v>
      </c>
    </row>
    <row r="20" spans="1:13" x14ac:dyDescent="0.2">
      <c r="A20" s="2" t="s">
        <v>1429</v>
      </c>
      <c r="B20" s="2" t="s">
        <v>185</v>
      </c>
      <c r="C20" s="1">
        <v>6101835.9722699998</v>
      </c>
      <c r="D20" s="1">
        <v>1440454.60724</v>
      </c>
      <c r="E20" s="1">
        <f t="shared" si="0"/>
        <v>23.606904770731216</v>
      </c>
      <c r="F20" s="1">
        <v>1056264.6196699999</v>
      </c>
      <c r="G20" s="1">
        <f t="shared" si="1"/>
        <v>136.37251313880319</v>
      </c>
      <c r="H20" s="1">
        <v>5851585.2699999996</v>
      </c>
      <c r="I20" s="1">
        <v>1383113.8228800001</v>
      </c>
      <c r="J20" s="1">
        <f t="shared" si="2"/>
        <v>23.636566145091827</v>
      </c>
      <c r="K20" s="1">
        <v>1003962.92833</v>
      </c>
      <c r="L20" s="1">
        <f t="shared" si="3"/>
        <v>137.76542777139019</v>
      </c>
      <c r="M20" s="1">
        <v>764647.04351000011</v>
      </c>
    </row>
    <row r="21" spans="1:13" x14ac:dyDescent="0.2">
      <c r="A21" s="2" t="s">
        <v>986</v>
      </c>
      <c r="B21" s="2" t="s">
        <v>433</v>
      </c>
      <c r="C21" s="1">
        <v>6101835.9722699998</v>
      </c>
      <c r="D21" s="1">
        <v>1440454.60724</v>
      </c>
      <c r="E21" s="1">
        <f t="shared" si="0"/>
        <v>23.606904770731216</v>
      </c>
      <c r="F21" s="1">
        <v>1056264.6196699999</v>
      </c>
      <c r="G21" s="1">
        <f t="shared" si="1"/>
        <v>136.37251313880319</v>
      </c>
      <c r="H21" s="1">
        <v>5851585.2699999996</v>
      </c>
      <c r="I21" s="1">
        <v>1383113.8228800001</v>
      </c>
      <c r="J21" s="1">
        <f t="shared" si="2"/>
        <v>23.636566145091827</v>
      </c>
      <c r="K21" s="1">
        <v>1003962.92833</v>
      </c>
      <c r="L21" s="1">
        <f t="shared" si="3"/>
        <v>137.76542777139019</v>
      </c>
      <c r="M21" s="1">
        <v>764647.04351000011</v>
      </c>
    </row>
    <row r="22" spans="1:13" x14ac:dyDescent="0.2">
      <c r="A22" s="2" t="s">
        <v>606</v>
      </c>
      <c r="B22" s="2" t="s">
        <v>476</v>
      </c>
      <c r="C22" s="1">
        <v>1146120</v>
      </c>
      <c r="D22" s="1">
        <v>327669.68150000001</v>
      </c>
      <c r="E22" s="1">
        <f t="shared" si="0"/>
        <v>28.589474182459078</v>
      </c>
      <c r="F22" s="1">
        <v>208825.74593</v>
      </c>
      <c r="G22" s="1">
        <f t="shared" si="1"/>
        <v>156.91057634715088</v>
      </c>
      <c r="H22" s="1">
        <v>1146120</v>
      </c>
      <c r="I22" s="1">
        <v>327669.68150000001</v>
      </c>
      <c r="J22" s="1">
        <f t="shared" si="2"/>
        <v>28.589474182459078</v>
      </c>
      <c r="K22" s="1">
        <v>208825.74593</v>
      </c>
      <c r="L22" s="1">
        <f t="shared" si="3"/>
        <v>156.91057634715088</v>
      </c>
      <c r="M22" s="1">
        <v>116635.63977000001</v>
      </c>
    </row>
    <row r="23" spans="1:13" ht="51" x14ac:dyDescent="0.2">
      <c r="A23" s="2" t="s">
        <v>144</v>
      </c>
      <c r="B23" s="2" t="s">
        <v>652</v>
      </c>
      <c r="C23" s="1">
        <v>748336.6</v>
      </c>
      <c r="D23" s="1">
        <v>168504.80136000001</v>
      </c>
      <c r="E23" s="1">
        <f t="shared" si="0"/>
        <v>22.517247099767673</v>
      </c>
      <c r="F23" s="1">
        <v>143612.03784999999</v>
      </c>
      <c r="G23" s="1">
        <f t="shared" si="1"/>
        <v>117.3333404933645</v>
      </c>
      <c r="H23" s="1">
        <v>748336.6</v>
      </c>
      <c r="I23" s="1">
        <v>168504.80136000001</v>
      </c>
      <c r="J23" s="1">
        <f t="shared" si="2"/>
        <v>22.517247099767673</v>
      </c>
      <c r="K23" s="1">
        <v>143612.03784999999</v>
      </c>
      <c r="L23" s="1">
        <f t="shared" si="3"/>
        <v>117.3333404933645</v>
      </c>
      <c r="M23" s="1">
        <v>68784.604530000011</v>
      </c>
    </row>
    <row r="24" spans="1:13" ht="51" x14ac:dyDescent="0.2">
      <c r="A24" s="2" t="s">
        <v>111</v>
      </c>
      <c r="B24" s="2" t="s">
        <v>681</v>
      </c>
      <c r="C24" s="1">
        <v>662732.30000000005</v>
      </c>
      <c r="D24" s="1">
        <v>149304.40710000001</v>
      </c>
      <c r="E24" s="1">
        <f t="shared" si="0"/>
        <v>22.528614811742237</v>
      </c>
      <c r="F24" s="1">
        <v>123684.37358</v>
      </c>
      <c r="G24" s="1">
        <f t="shared" si="1"/>
        <v>120.71404234701386</v>
      </c>
      <c r="H24" s="1">
        <v>662732.30000000005</v>
      </c>
      <c r="I24" s="1">
        <v>149304.40710000001</v>
      </c>
      <c r="J24" s="1">
        <f t="shared" si="2"/>
        <v>22.528614811742237</v>
      </c>
      <c r="K24" s="1">
        <v>123684.37358</v>
      </c>
      <c r="L24" s="1">
        <f t="shared" si="3"/>
        <v>120.71404234701386</v>
      </c>
      <c r="M24" s="1">
        <v>60946.895900000018</v>
      </c>
    </row>
    <row r="25" spans="1:13" ht="76.5" x14ac:dyDescent="0.2">
      <c r="A25" s="2" t="s">
        <v>832</v>
      </c>
      <c r="B25" s="2" t="s">
        <v>983</v>
      </c>
      <c r="C25" s="1">
        <v>85604.3</v>
      </c>
      <c r="D25" s="1">
        <v>19200.394260000001</v>
      </c>
      <c r="E25" s="1">
        <f t="shared" si="0"/>
        <v>22.429240423670308</v>
      </c>
      <c r="F25" s="1">
        <v>19927.664270000001</v>
      </c>
      <c r="G25" s="1">
        <f t="shared" si="1"/>
        <v>96.350450307942694</v>
      </c>
      <c r="H25" s="1">
        <v>85604.3</v>
      </c>
      <c r="I25" s="1">
        <v>19200.394260000001</v>
      </c>
      <c r="J25" s="1">
        <f t="shared" si="2"/>
        <v>22.429240423670308</v>
      </c>
      <c r="K25" s="1">
        <v>19927.664270000001</v>
      </c>
      <c r="L25" s="1">
        <f t="shared" si="3"/>
        <v>96.350450307942694</v>
      </c>
      <c r="M25" s="1">
        <v>7837.708630000001</v>
      </c>
    </row>
    <row r="26" spans="1:13" ht="51" x14ac:dyDescent="0.2">
      <c r="A26" s="2" t="s">
        <v>747</v>
      </c>
      <c r="B26" s="2" t="s">
        <v>633</v>
      </c>
      <c r="C26" s="1">
        <v>23362.93</v>
      </c>
      <c r="D26" s="1">
        <v>2779.5983299999998</v>
      </c>
      <c r="E26" s="1">
        <f t="shared" si="0"/>
        <v>11.897473176523663</v>
      </c>
      <c r="F26" s="1">
        <v>322.46445</v>
      </c>
      <c r="G26" s="1" t="str">
        <f t="shared" si="1"/>
        <v>свыше 200</v>
      </c>
      <c r="H26" s="1">
        <v>23362.93</v>
      </c>
      <c r="I26" s="1">
        <v>2779.5983299999998</v>
      </c>
      <c r="J26" s="1">
        <f t="shared" si="2"/>
        <v>11.897473176523663</v>
      </c>
      <c r="K26" s="1">
        <v>322.46445</v>
      </c>
      <c r="L26" s="1" t="str">
        <f t="shared" si="3"/>
        <v>свыше 200</v>
      </c>
      <c r="M26" s="1">
        <v>42.91942999999992</v>
      </c>
    </row>
    <row r="27" spans="1:13" ht="38.25" x14ac:dyDescent="0.2">
      <c r="A27" s="2" t="s">
        <v>808</v>
      </c>
      <c r="B27" s="2" t="s">
        <v>206</v>
      </c>
      <c r="C27" s="1"/>
      <c r="D27" s="1">
        <v>79.362229999999997</v>
      </c>
      <c r="E27" s="1" t="str">
        <f t="shared" si="0"/>
        <v xml:space="preserve"> </v>
      </c>
      <c r="F27" s="1"/>
      <c r="G27" s="1" t="str">
        <f t="shared" si="1"/>
        <v xml:space="preserve"> </v>
      </c>
      <c r="H27" s="1"/>
      <c r="I27" s="1">
        <v>79.362229999999997</v>
      </c>
      <c r="J27" s="1" t="str">
        <f t="shared" si="2"/>
        <v xml:space="preserve"> </v>
      </c>
      <c r="K27" s="1"/>
      <c r="L27" s="1" t="str">
        <f t="shared" si="3"/>
        <v xml:space="preserve"> </v>
      </c>
      <c r="M27" s="1">
        <v>56.037419999999997</v>
      </c>
    </row>
    <row r="28" spans="1:13" ht="38.25" x14ac:dyDescent="0.2">
      <c r="A28" s="2" t="s">
        <v>382</v>
      </c>
      <c r="B28" s="2" t="s">
        <v>862</v>
      </c>
      <c r="C28" s="1">
        <v>1130.6300000000001</v>
      </c>
      <c r="D28" s="1">
        <v>165.72785999999999</v>
      </c>
      <c r="E28" s="1">
        <f t="shared" si="0"/>
        <v>14.658010135941907</v>
      </c>
      <c r="F28" s="1">
        <v>47.718530000000001</v>
      </c>
      <c r="G28" s="1" t="str">
        <f t="shared" si="1"/>
        <v>свыше 200</v>
      </c>
      <c r="H28" s="1">
        <v>1130.6300000000001</v>
      </c>
      <c r="I28" s="1">
        <v>165.72785999999999</v>
      </c>
      <c r="J28" s="1">
        <f t="shared" si="2"/>
        <v>14.658010135941907</v>
      </c>
      <c r="K28" s="1">
        <v>47.718530000000001</v>
      </c>
      <c r="L28" s="1" t="str">
        <f t="shared" si="3"/>
        <v>свыше 200</v>
      </c>
      <c r="M28" s="1">
        <v>69.532899999999998</v>
      </c>
    </row>
    <row r="29" spans="1:13" ht="38.25" x14ac:dyDescent="0.2">
      <c r="A29" s="2" t="s">
        <v>586</v>
      </c>
      <c r="B29" s="2" t="s">
        <v>809</v>
      </c>
      <c r="C29" s="1">
        <v>9491.51</v>
      </c>
      <c r="D29" s="1">
        <v>4265.3834800000004</v>
      </c>
      <c r="E29" s="1">
        <f t="shared" si="0"/>
        <v>44.938934690054587</v>
      </c>
      <c r="F29" s="1">
        <v>44.476129999999998</v>
      </c>
      <c r="G29" s="1" t="str">
        <f t="shared" si="1"/>
        <v>свыше 200</v>
      </c>
      <c r="H29" s="1">
        <v>9491.51</v>
      </c>
      <c r="I29" s="1">
        <v>4265.3834800000004</v>
      </c>
      <c r="J29" s="1">
        <f t="shared" si="2"/>
        <v>44.938934690054587</v>
      </c>
      <c r="K29" s="1">
        <v>44.476129999999998</v>
      </c>
      <c r="L29" s="1" t="str">
        <f t="shared" si="3"/>
        <v>свыше 200</v>
      </c>
      <c r="M29" s="1">
        <v>2098.5245300000006</v>
      </c>
    </row>
    <row r="30" spans="1:13" ht="25.5" x14ac:dyDescent="0.2">
      <c r="A30" s="2" t="s">
        <v>163</v>
      </c>
      <c r="B30" s="2" t="s">
        <v>488</v>
      </c>
      <c r="C30" s="1">
        <v>1915748.01321</v>
      </c>
      <c r="D30" s="1">
        <v>420504.39789999998</v>
      </c>
      <c r="E30" s="1">
        <f t="shared" si="0"/>
        <v>21.949880412268254</v>
      </c>
      <c r="F30" s="1">
        <v>319222.75576999999</v>
      </c>
      <c r="G30" s="1">
        <f t="shared" si="1"/>
        <v>131.72757590094028</v>
      </c>
      <c r="H30" s="1">
        <v>1801366.88</v>
      </c>
      <c r="I30" s="1">
        <v>394770.87816999998</v>
      </c>
      <c r="J30" s="1">
        <f t="shared" si="2"/>
        <v>21.915073633972888</v>
      </c>
      <c r="K30" s="1">
        <v>295487.18424999999</v>
      </c>
      <c r="L30" s="1">
        <f t="shared" si="3"/>
        <v>133.60000000406109</v>
      </c>
      <c r="M30" s="1">
        <v>252629.58628999998</v>
      </c>
    </row>
    <row r="31" spans="1:13" ht="38.25" x14ac:dyDescent="0.2">
      <c r="A31" s="2" t="s">
        <v>867</v>
      </c>
      <c r="B31" s="2" t="s">
        <v>1433</v>
      </c>
      <c r="C31" s="1">
        <v>1171195.6432099999</v>
      </c>
      <c r="D31" s="1">
        <v>257335.19738999999</v>
      </c>
      <c r="E31" s="1">
        <f t="shared" si="0"/>
        <v>21.972007741140377</v>
      </c>
      <c r="F31" s="1">
        <v>237355.71536999999</v>
      </c>
      <c r="G31" s="1">
        <f t="shared" si="1"/>
        <v>108.41752724970416</v>
      </c>
      <c r="H31" s="1">
        <v>1056814.51</v>
      </c>
      <c r="I31" s="1">
        <v>231601.67765999999</v>
      </c>
      <c r="J31" s="1">
        <f t="shared" si="2"/>
        <v>21.915073597920223</v>
      </c>
      <c r="K31" s="1">
        <v>213620.14384999999</v>
      </c>
      <c r="L31" s="1">
        <f t="shared" si="3"/>
        <v>108.41752724528932</v>
      </c>
      <c r="M31" s="1">
        <v>148211.12510999999</v>
      </c>
    </row>
    <row r="32" spans="1:13" ht="38.25" x14ac:dyDescent="0.2">
      <c r="A32" s="2" t="s">
        <v>131</v>
      </c>
      <c r="B32" s="2" t="s">
        <v>1112</v>
      </c>
      <c r="C32" s="1">
        <v>744552.37</v>
      </c>
      <c r="D32" s="1">
        <v>163169.20051</v>
      </c>
      <c r="E32" s="1">
        <f t="shared" si="0"/>
        <v>21.915073685145881</v>
      </c>
      <c r="F32" s="1">
        <v>81867.040399999998</v>
      </c>
      <c r="G32" s="1">
        <f t="shared" si="1"/>
        <v>199.31000279570387</v>
      </c>
      <c r="H32" s="1">
        <v>744552.37</v>
      </c>
      <c r="I32" s="1">
        <v>163169.20051</v>
      </c>
      <c r="J32" s="1">
        <f t="shared" si="2"/>
        <v>21.915073685145881</v>
      </c>
      <c r="K32" s="1">
        <v>81867.040399999998</v>
      </c>
      <c r="L32" s="1">
        <f t="shared" si="3"/>
        <v>199.31000279570387</v>
      </c>
      <c r="M32" s="1">
        <v>104418.46118</v>
      </c>
    </row>
    <row r="33" spans="1:13" ht="38.25" x14ac:dyDescent="0.2">
      <c r="A33" s="2" t="s">
        <v>339</v>
      </c>
      <c r="B33" s="2" t="s">
        <v>1318</v>
      </c>
      <c r="C33" s="1">
        <v>10939.38652</v>
      </c>
      <c r="D33" s="1">
        <v>2949.25362</v>
      </c>
      <c r="E33" s="1">
        <f t="shared" si="0"/>
        <v>26.959954423477122</v>
      </c>
      <c r="F33" s="1">
        <v>2081.0032500000002</v>
      </c>
      <c r="G33" s="1">
        <f t="shared" si="1"/>
        <v>141.72268207654167</v>
      </c>
      <c r="H33" s="1">
        <v>10265.64</v>
      </c>
      <c r="I33" s="1">
        <v>2768.7687700000001</v>
      </c>
      <c r="J33" s="1">
        <f t="shared" si="2"/>
        <v>26.971224102929774</v>
      </c>
      <c r="K33" s="1">
        <v>1926.27179</v>
      </c>
      <c r="L33" s="1">
        <f t="shared" si="3"/>
        <v>143.73718103404298</v>
      </c>
      <c r="M33" s="1">
        <v>1856.5648200000001</v>
      </c>
    </row>
    <row r="34" spans="1:13" ht="51" x14ac:dyDescent="0.2">
      <c r="A34" s="2" t="s">
        <v>456</v>
      </c>
      <c r="B34" s="2" t="s">
        <v>183</v>
      </c>
      <c r="C34" s="1">
        <v>6696.3265199999996</v>
      </c>
      <c r="D34" s="1">
        <v>1804.8485599999999</v>
      </c>
      <c r="E34" s="1">
        <f t="shared" si="0"/>
        <v>26.952815914956307</v>
      </c>
      <c r="F34" s="1">
        <v>1547.31459</v>
      </c>
      <c r="G34" s="1">
        <f t="shared" si="1"/>
        <v>116.64393082469415</v>
      </c>
      <c r="H34" s="1">
        <v>6022.58</v>
      </c>
      <c r="I34" s="1">
        <v>1624.3637100000001</v>
      </c>
      <c r="J34" s="1">
        <f t="shared" si="2"/>
        <v>26.971226783205871</v>
      </c>
      <c r="K34" s="1">
        <v>1392.58313</v>
      </c>
      <c r="L34" s="1">
        <f t="shared" si="3"/>
        <v>116.64393133930899</v>
      </c>
      <c r="M34" s="1">
        <v>1089.19767</v>
      </c>
    </row>
    <row r="35" spans="1:13" ht="51" x14ac:dyDescent="0.2">
      <c r="A35" s="2" t="s">
        <v>1180</v>
      </c>
      <c r="B35" s="2" t="s">
        <v>1391</v>
      </c>
      <c r="C35" s="1">
        <v>4243.0600000000004</v>
      </c>
      <c r="D35" s="1">
        <v>1144.40506</v>
      </c>
      <c r="E35" s="1">
        <f t="shared" si="0"/>
        <v>26.971220298558112</v>
      </c>
      <c r="F35" s="1">
        <v>533.68866000000003</v>
      </c>
      <c r="G35" s="1" t="str">
        <f t="shared" si="1"/>
        <v>свыше 200</v>
      </c>
      <c r="H35" s="1">
        <v>4243.0600000000004</v>
      </c>
      <c r="I35" s="1">
        <v>1144.40506</v>
      </c>
      <c r="J35" s="1">
        <f t="shared" si="2"/>
        <v>26.971220298558112</v>
      </c>
      <c r="K35" s="1">
        <v>533.68866000000003</v>
      </c>
      <c r="L35" s="1" t="str">
        <f t="shared" si="3"/>
        <v>свыше 200</v>
      </c>
      <c r="M35" s="1">
        <v>767.36715000000004</v>
      </c>
    </row>
    <row r="36" spans="1:13" ht="25.5" x14ac:dyDescent="0.2">
      <c r="A36" s="2" t="s">
        <v>1370</v>
      </c>
      <c r="B36" s="2" t="s">
        <v>1423</v>
      </c>
      <c r="C36" s="1">
        <v>2521361.6924999999</v>
      </c>
      <c r="D36" s="1">
        <v>588635.57481000002</v>
      </c>
      <c r="E36" s="1">
        <f t="shared" si="0"/>
        <v>23.345939480279466</v>
      </c>
      <c r="F36" s="1">
        <v>448046.11651999998</v>
      </c>
      <c r="G36" s="1">
        <f t="shared" si="1"/>
        <v>131.37834546630302</v>
      </c>
      <c r="H36" s="1">
        <v>2369592.85</v>
      </c>
      <c r="I36" s="1">
        <v>552612.96658999997</v>
      </c>
      <c r="J36" s="1">
        <f t="shared" si="2"/>
        <v>23.32100920164407</v>
      </c>
      <c r="K36" s="1">
        <v>414731.97941000003</v>
      </c>
      <c r="L36" s="1">
        <f t="shared" si="3"/>
        <v>133.24580549012646</v>
      </c>
      <c r="M36" s="1">
        <v>364148.55382999999</v>
      </c>
    </row>
    <row r="37" spans="1:13" ht="38.25" x14ac:dyDescent="0.2">
      <c r="A37" s="2" t="s">
        <v>654</v>
      </c>
      <c r="B37" s="2" t="s">
        <v>466</v>
      </c>
      <c r="C37" s="1">
        <v>1541946.5625</v>
      </c>
      <c r="D37" s="1">
        <v>360226.08230000001</v>
      </c>
      <c r="E37" s="1">
        <f t="shared" si="0"/>
        <v>23.361774724278099</v>
      </c>
      <c r="F37" s="1">
        <v>333141.37099999998</v>
      </c>
      <c r="G37" s="1">
        <f t="shared" si="1"/>
        <v>108.13009540625322</v>
      </c>
      <c r="H37" s="1">
        <v>1390177.72</v>
      </c>
      <c r="I37" s="1">
        <v>324203.47408000001</v>
      </c>
      <c r="J37" s="1">
        <f t="shared" si="2"/>
        <v>23.321009207369546</v>
      </c>
      <c r="K37" s="1">
        <v>299827.23388999997</v>
      </c>
      <c r="L37" s="1">
        <f t="shared" si="3"/>
        <v>108.13009541319489</v>
      </c>
      <c r="M37" s="1">
        <v>213636.36642999999</v>
      </c>
    </row>
    <row r="38" spans="1:13" ht="38.25" x14ac:dyDescent="0.2">
      <c r="A38" s="2" t="s">
        <v>1338</v>
      </c>
      <c r="B38" s="2" t="s">
        <v>37</v>
      </c>
      <c r="C38" s="1">
        <v>979415.13</v>
      </c>
      <c r="D38" s="1">
        <v>228409.49251000001</v>
      </c>
      <c r="E38" s="1">
        <f t="shared" si="0"/>
        <v>23.321009193517362</v>
      </c>
      <c r="F38" s="1">
        <v>114904.74552</v>
      </c>
      <c r="G38" s="1">
        <f t="shared" si="1"/>
        <v>198.7816007740461</v>
      </c>
      <c r="H38" s="1">
        <v>979415.13</v>
      </c>
      <c r="I38" s="1">
        <v>228409.49251000001</v>
      </c>
      <c r="J38" s="1">
        <f t="shared" si="2"/>
        <v>23.321009193517362</v>
      </c>
      <c r="K38" s="1">
        <v>114904.74552</v>
      </c>
      <c r="L38" s="1">
        <f t="shared" si="3"/>
        <v>198.7816007740461</v>
      </c>
      <c r="M38" s="1">
        <v>150512.1874</v>
      </c>
    </row>
    <row r="39" spans="1:13" ht="25.5" x14ac:dyDescent="0.2">
      <c r="A39" s="2" t="s">
        <v>967</v>
      </c>
      <c r="B39" s="2" t="s">
        <v>895</v>
      </c>
      <c r="C39" s="1">
        <v>-274654.78996000002</v>
      </c>
      <c r="D39" s="1">
        <v>-75099.173850000006</v>
      </c>
      <c r="E39" s="1">
        <f t="shared" si="0"/>
        <v>27.343114555161137</v>
      </c>
      <c r="F39" s="1">
        <v>-65937.698759999999</v>
      </c>
      <c r="G39" s="1">
        <f t="shared" si="1"/>
        <v>113.89413834921042</v>
      </c>
      <c r="H39" s="1">
        <v>-258081.77</v>
      </c>
      <c r="I39" s="1">
        <v>-70503.345409999994</v>
      </c>
      <c r="J39" s="1">
        <f t="shared" si="2"/>
        <v>27.318219884341303</v>
      </c>
      <c r="K39" s="1">
        <v>-61034.95001</v>
      </c>
      <c r="L39" s="1">
        <f t="shared" si="3"/>
        <v>115.51307144258935</v>
      </c>
      <c r="M39" s="1">
        <v>-41674.920009999994</v>
      </c>
    </row>
    <row r="40" spans="1:13" ht="38.25" x14ac:dyDescent="0.2">
      <c r="A40" s="2" t="s">
        <v>223</v>
      </c>
      <c r="B40" s="2" t="s">
        <v>1359</v>
      </c>
      <c r="C40" s="1">
        <v>-167982.79996</v>
      </c>
      <c r="D40" s="1">
        <v>-45958.284440000003</v>
      </c>
      <c r="E40" s="1">
        <f t="shared" si="0"/>
        <v>27.358922729555392</v>
      </c>
      <c r="F40" s="1">
        <v>-49027.487500000003</v>
      </c>
      <c r="G40" s="1">
        <f t="shared" si="1"/>
        <v>93.739832048297401</v>
      </c>
      <c r="H40" s="1">
        <v>-151409.78</v>
      </c>
      <c r="I40" s="1">
        <v>-41362.455999999998</v>
      </c>
      <c r="J40" s="1">
        <f t="shared" si="2"/>
        <v>27.318219470367104</v>
      </c>
      <c r="K40" s="1">
        <v>-44124.738749999997</v>
      </c>
      <c r="L40" s="1">
        <f t="shared" si="3"/>
        <v>93.739832057362605</v>
      </c>
      <c r="M40" s="1">
        <v>-24449.578039999997</v>
      </c>
    </row>
    <row r="41" spans="1:13" ht="38.25" x14ac:dyDescent="0.2">
      <c r="A41" s="2" t="s">
        <v>928</v>
      </c>
      <c r="B41" s="2" t="s">
        <v>36</v>
      </c>
      <c r="C41" s="1">
        <v>-106671.99</v>
      </c>
      <c r="D41" s="1">
        <v>-29140.88941</v>
      </c>
      <c r="E41" s="1">
        <f t="shared" si="0"/>
        <v>27.318220471934573</v>
      </c>
      <c r="F41" s="1">
        <v>-16910.21126</v>
      </c>
      <c r="G41" s="1">
        <f t="shared" si="1"/>
        <v>172.32717534955268</v>
      </c>
      <c r="H41" s="1">
        <v>-106671.99</v>
      </c>
      <c r="I41" s="1">
        <v>-29140.88941</v>
      </c>
      <c r="J41" s="1">
        <f t="shared" si="2"/>
        <v>27.318220471934573</v>
      </c>
      <c r="K41" s="1">
        <v>-16910.21126</v>
      </c>
      <c r="L41" s="1">
        <f t="shared" si="3"/>
        <v>172.32717534955268</v>
      </c>
      <c r="M41" s="1">
        <v>-17225.341970000001</v>
      </c>
    </row>
    <row r="42" spans="1:13" x14ac:dyDescent="0.2">
      <c r="A42" s="2" t="s">
        <v>949</v>
      </c>
      <c r="B42" s="2" t="s">
        <v>491</v>
      </c>
      <c r="C42" s="1">
        <v>2957350.9551599999</v>
      </c>
      <c r="D42" s="1">
        <v>836855.15784999996</v>
      </c>
      <c r="E42" s="1">
        <f t="shared" si="0"/>
        <v>28.297458453142031</v>
      </c>
      <c r="F42" s="1">
        <v>681880.39988000004</v>
      </c>
      <c r="G42" s="1">
        <f t="shared" si="1"/>
        <v>122.72755720757966</v>
      </c>
      <c r="H42" s="1">
        <v>2613809</v>
      </c>
      <c r="I42" s="1">
        <v>666396.23031000001</v>
      </c>
      <c r="J42" s="1">
        <f t="shared" si="2"/>
        <v>25.49521523225301</v>
      </c>
      <c r="K42" s="1">
        <v>555232.46099000005</v>
      </c>
      <c r="L42" s="1">
        <f t="shared" si="3"/>
        <v>120.02112216598266</v>
      </c>
      <c r="M42" s="1">
        <v>446977.56069000001</v>
      </c>
    </row>
    <row r="43" spans="1:13" x14ac:dyDescent="0.2">
      <c r="A43" s="2" t="s">
        <v>563</v>
      </c>
      <c r="B43" s="2" t="s">
        <v>105</v>
      </c>
      <c r="C43" s="1">
        <v>2736425.4781200001</v>
      </c>
      <c r="D43" s="1">
        <v>695875.85742999997</v>
      </c>
      <c r="E43" s="1">
        <f t="shared" si="0"/>
        <v>25.430104455396531</v>
      </c>
      <c r="F43" s="1">
        <v>555232.45730999997</v>
      </c>
      <c r="G43" s="1">
        <f t="shared" si="1"/>
        <v>125.3305436791991</v>
      </c>
      <c r="H43" s="1">
        <v>2606546</v>
      </c>
      <c r="I43" s="1">
        <v>661081.20692000003</v>
      </c>
      <c r="J43" s="1">
        <f t="shared" si="2"/>
        <v>25.362345683521415</v>
      </c>
      <c r="K43" s="1">
        <v>555232.45730999997</v>
      </c>
      <c r="L43" s="1">
        <f t="shared" si="3"/>
        <v>119.063862030476</v>
      </c>
      <c r="M43" s="1">
        <v>444954.45532000007</v>
      </c>
    </row>
    <row r="44" spans="1:13" x14ac:dyDescent="0.2">
      <c r="A44" s="2" t="s">
        <v>594</v>
      </c>
      <c r="B44" s="2" t="s">
        <v>1082</v>
      </c>
      <c r="C44" s="1">
        <v>1445657.4416</v>
      </c>
      <c r="D44" s="1">
        <v>343297.43342000002</v>
      </c>
      <c r="E44" s="1">
        <f t="shared" si="0"/>
        <v>23.74680360238392</v>
      </c>
      <c r="F44" s="1">
        <v>300979.22068999999</v>
      </c>
      <c r="G44" s="1">
        <f t="shared" si="1"/>
        <v>114.06017752088826</v>
      </c>
      <c r="H44" s="1">
        <v>1376456</v>
      </c>
      <c r="I44" s="1">
        <v>326132.02221000002</v>
      </c>
      <c r="J44" s="1">
        <f t="shared" si="2"/>
        <v>23.693603152588967</v>
      </c>
      <c r="K44" s="1">
        <v>300979.22068999999</v>
      </c>
      <c r="L44" s="1">
        <f t="shared" si="3"/>
        <v>108.35698938363147</v>
      </c>
      <c r="M44" s="1">
        <v>174303.35416000002</v>
      </c>
    </row>
    <row r="45" spans="1:13" x14ac:dyDescent="0.2">
      <c r="A45" s="2" t="s">
        <v>1283</v>
      </c>
      <c r="B45" s="2" t="s">
        <v>1082</v>
      </c>
      <c r="C45" s="1">
        <v>1445657.3816</v>
      </c>
      <c r="D45" s="1">
        <v>343200.36465</v>
      </c>
      <c r="E45" s="1">
        <f t="shared" si="0"/>
        <v>23.740090080691083</v>
      </c>
      <c r="F45" s="1">
        <v>300977.55849999998</v>
      </c>
      <c r="G45" s="1">
        <f t="shared" si="1"/>
        <v>114.02855626858972</v>
      </c>
      <c r="H45" s="1">
        <v>1376456</v>
      </c>
      <c r="I45" s="1">
        <v>326040.34610999998</v>
      </c>
      <c r="J45" s="1">
        <f t="shared" si="2"/>
        <v>23.686942852513994</v>
      </c>
      <c r="K45" s="1">
        <v>300977.55849999998</v>
      </c>
      <c r="L45" s="1">
        <f t="shared" si="3"/>
        <v>108.32712835299314</v>
      </c>
      <c r="M45" s="1">
        <v>174199.00691999999</v>
      </c>
    </row>
    <row r="46" spans="1:13" x14ac:dyDescent="0.2">
      <c r="A46" s="2" t="s">
        <v>566</v>
      </c>
      <c r="B46" s="2" t="s">
        <v>690</v>
      </c>
      <c r="C46" s="1">
        <v>0.06</v>
      </c>
      <c r="D46" s="1">
        <v>97.068770000000001</v>
      </c>
      <c r="E46" s="1" t="str">
        <f t="shared" si="0"/>
        <v>свыше 200</v>
      </c>
      <c r="F46" s="1">
        <v>1.6621900000000001</v>
      </c>
      <c r="G46" s="1" t="str">
        <f t="shared" si="1"/>
        <v>свыше 200</v>
      </c>
      <c r="H46" s="1"/>
      <c r="I46" s="1">
        <v>91.676100000000005</v>
      </c>
      <c r="J46" s="1" t="str">
        <f t="shared" si="2"/>
        <v xml:space="preserve"> </v>
      </c>
      <c r="K46" s="1">
        <v>1.6621900000000001</v>
      </c>
      <c r="L46" s="1" t="str">
        <f t="shared" si="3"/>
        <v>свыше 200</v>
      </c>
      <c r="M46" s="1">
        <v>104.34724</v>
      </c>
    </row>
    <row r="47" spans="1:13" x14ac:dyDescent="0.2">
      <c r="A47" s="2" t="s">
        <v>170</v>
      </c>
      <c r="B47" s="2" t="s">
        <v>1119</v>
      </c>
      <c r="C47" s="1">
        <v>1290768.0339800001</v>
      </c>
      <c r="D47" s="1">
        <v>352576.12255999999</v>
      </c>
      <c r="E47" s="1">
        <f t="shared" si="0"/>
        <v>27.315219565273413</v>
      </c>
      <c r="F47" s="1">
        <v>254186.38544000001</v>
      </c>
      <c r="G47" s="1">
        <f t="shared" si="1"/>
        <v>138.70771321984301</v>
      </c>
      <c r="H47" s="1">
        <v>1230090</v>
      </c>
      <c r="I47" s="1">
        <v>334946.99833999999</v>
      </c>
      <c r="J47" s="1">
        <f t="shared" si="2"/>
        <v>27.229470879366552</v>
      </c>
      <c r="K47" s="1">
        <v>254186.38544000001</v>
      </c>
      <c r="L47" s="1">
        <f t="shared" si="3"/>
        <v>131.77220241760875</v>
      </c>
      <c r="M47" s="1">
        <v>270653.48106999998</v>
      </c>
    </row>
    <row r="48" spans="1:13" ht="25.5" x14ac:dyDescent="0.2">
      <c r="A48" s="2" t="s">
        <v>877</v>
      </c>
      <c r="B48" s="2" t="s">
        <v>660</v>
      </c>
      <c r="C48" s="1">
        <v>1290767.9999800001</v>
      </c>
      <c r="D48" s="1">
        <v>352518.90425999998</v>
      </c>
      <c r="E48" s="1">
        <f t="shared" si="0"/>
        <v>27.310787396763953</v>
      </c>
      <c r="F48" s="1">
        <v>254313.31601000001</v>
      </c>
      <c r="G48" s="1">
        <f t="shared" si="1"/>
        <v>138.61598353982311</v>
      </c>
      <c r="H48" s="1">
        <v>1230090</v>
      </c>
      <c r="I48" s="1">
        <v>334892.95886000001</v>
      </c>
      <c r="J48" s="1">
        <f t="shared" si="2"/>
        <v>27.22507774715671</v>
      </c>
      <c r="K48" s="1">
        <v>254313.31601000001</v>
      </c>
      <c r="L48" s="1">
        <f t="shared" si="3"/>
        <v>131.68518428930062</v>
      </c>
      <c r="M48" s="1">
        <v>270653.48126000003</v>
      </c>
    </row>
    <row r="49" spans="1:13" ht="25.5" x14ac:dyDescent="0.2">
      <c r="A49" s="2" t="s">
        <v>139</v>
      </c>
      <c r="B49" s="2" t="s">
        <v>1133</v>
      </c>
      <c r="C49" s="1">
        <v>3.4000000000000002E-2</v>
      </c>
      <c r="D49" s="1">
        <v>57.218299999999999</v>
      </c>
      <c r="E49" s="1" t="str">
        <f t="shared" si="0"/>
        <v>свыше 200</v>
      </c>
      <c r="F49" s="1">
        <v>-126.93057</v>
      </c>
      <c r="G49" s="1" t="str">
        <f t="shared" si="1"/>
        <v/>
      </c>
      <c r="H49" s="1"/>
      <c r="I49" s="1">
        <v>54.039479999999998</v>
      </c>
      <c r="J49" s="1" t="str">
        <f t="shared" si="2"/>
        <v xml:space="preserve"> </v>
      </c>
      <c r="K49" s="1">
        <v>-126.93057</v>
      </c>
      <c r="L49" s="1" t="str">
        <f t="shared" si="3"/>
        <v/>
      </c>
      <c r="M49" s="1"/>
    </row>
    <row r="50" spans="1:13" x14ac:dyDescent="0.2">
      <c r="A50" s="2" t="s">
        <v>973</v>
      </c>
      <c r="B50" s="2" t="s">
        <v>219</v>
      </c>
      <c r="C50" s="1">
        <v>2.5400000000000002E-3</v>
      </c>
      <c r="D50" s="1">
        <v>2.30145</v>
      </c>
      <c r="E50" s="1" t="str">
        <f t="shared" si="0"/>
        <v>свыше 200</v>
      </c>
      <c r="F50" s="1">
        <v>66.851179999999999</v>
      </c>
      <c r="G50" s="1">
        <f t="shared" si="1"/>
        <v>3.4426467864890342</v>
      </c>
      <c r="H50" s="1"/>
      <c r="I50" s="1">
        <v>2.1863700000000001</v>
      </c>
      <c r="J50" s="1" t="str">
        <f t="shared" si="2"/>
        <v xml:space="preserve"> </v>
      </c>
      <c r="K50" s="1">
        <v>66.851179999999999</v>
      </c>
      <c r="L50" s="1">
        <f t="shared" si="3"/>
        <v>3.2705032282152686</v>
      </c>
      <c r="M50" s="1">
        <v>-2.3799099999999997</v>
      </c>
    </row>
    <row r="51" spans="1:13" x14ac:dyDescent="0.2">
      <c r="A51" s="2" t="s">
        <v>352</v>
      </c>
      <c r="B51" s="2" t="s">
        <v>1221</v>
      </c>
      <c r="C51" s="1">
        <v>94654.112999999998</v>
      </c>
      <c r="D51" s="1">
        <v>77157.895610000007</v>
      </c>
      <c r="E51" s="1">
        <f t="shared" si="0"/>
        <v>81.515629025016594</v>
      </c>
      <c r="F51" s="1">
        <v>90572.664749999996</v>
      </c>
      <c r="G51" s="1">
        <f t="shared" si="1"/>
        <v>85.188942848233921</v>
      </c>
      <c r="H51" s="1"/>
      <c r="I51" s="1"/>
      <c r="J51" s="1" t="str">
        <f t="shared" si="2"/>
        <v xml:space="preserve"> </v>
      </c>
      <c r="K51" s="1"/>
      <c r="L51" s="1" t="str">
        <f t="shared" si="3"/>
        <v xml:space="preserve"> </v>
      </c>
      <c r="M51" s="1"/>
    </row>
    <row r="52" spans="1:13" x14ac:dyDescent="0.2">
      <c r="A52" s="2" t="s">
        <v>1378</v>
      </c>
      <c r="B52" s="2" t="s">
        <v>1221</v>
      </c>
      <c r="C52" s="1">
        <v>94654.112999999998</v>
      </c>
      <c r="D52" s="1">
        <v>77154.538759999996</v>
      </c>
      <c r="E52" s="1">
        <f t="shared" si="0"/>
        <v>81.512082586416497</v>
      </c>
      <c r="F52" s="1">
        <v>90559.416280000005</v>
      </c>
      <c r="G52" s="1">
        <f t="shared" si="1"/>
        <v>85.197698847181641</v>
      </c>
      <c r="H52" s="1"/>
      <c r="I52" s="1"/>
      <c r="J52" s="1" t="str">
        <f t="shared" si="2"/>
        <v xml:space="preserve"> </v>
      </c>
      <c r="K52" s="1"/>
      <c r="L52" s="1" t="str">
        <f t="shared" si="3"/>
        <v xml:space="preserve"> </v>
      </c>
      <c r="M52" s="1"/>
    </row>
    <row r="53" spans="1:13" x14ac:dyDescent="0.2">
      <c r="A53" s="2" t="s">
        <v>977</v>
      </c>
      <c r="B53" s="2" t="s">
        <v>1092</v>
      </c>
      <c r="C53" s="1"/>
      <c r="D53" s="1">
        <v>3.3568500000000001</v>
      </c>
      <c r="E53" s="1" t="str">
        <f t="shared" si="0"/>
        <v xml:space="preserve"> </v>
      </c>
      <c r="F53" s="1">
        <v>13.248469999999999</v>
      </c>
      <c r="G53" s="1">
        <f t="shared" si="1"/>
        <v>25.337642761767963</v>
      </c>
      <c r="H53" s="1"/>
      <c r="I53" s="1"/>
      <c r="J53" s="1" t="str">
        <f t="shared" si="2"/>
        <v xml:space="preserve"> </v>
      </c>
      <c r="K53" s="1"/>
      <c r="L53" s="1" t="str">
        <f t="shared" si="3"/>
        <v xml:space="preserve"> </v>
      </c>
      <c r="M53" s="1"/>
    </row>
    <row r="54" spans="1:13" x14ac:dyDescent="0.2">
      <c r="A54" s="2" t="s">
        <v>264</v>
      </c>
      <c r="B54" s="2" t="s">
        <v>328</v>
      </c>
      <c r="C54" s="1">
        <v>10662.3424</v>
      </c>
      <c r="D54" s="1">
        <v>5871.1741599999996</v>
      </c>
      <c r="E54" s="1">
        <f t="shared" si="0"/>
        <v>55.064580931109475</v>
      </c>
      <c r="F54" s="1">
        <v>4984.1959500000003</v>
      </c>
      <c r="G54" s="1">
        <f t="shared" si="1"/>
        <v>117.79581338490513</v>
      </c>
      <c r="H54" s="1"/>
      <c r="I54" s="1">
        <v>19.463699999999999</v>
      </c>
      <c r="J54" s="1" t="str">
        <f t="shared" si="2"/>
        <v xml:space="preserve"> </v>
      </c>
      <c r="K54" s="1"/>
      <c r="L54" s="1" t="str">
        <f t="shared" si="3"/>
        <v xml:space="preserve"> </v>
      </c>
      <c r="M54" s="1">
        <v>19.463699999999999</v>
      </c>
    </row>
    <row r="55" spans="1:13" x14ac:dyDescent="0.2">
      <c r="A55" s="2" t="s">
        <v>467</v>
      </c>
      <c r="B55" s="2" t="s">
        <v>328</v>
      </c>
      <c r="C55" s="1">
        <v>10662.3424</v>
      </c>
      <c r="D55" s="1">
        <v>5812.7830599999998</v>
      </c>
      <c r="E55" s="1">
        <f t="shared" si="0"/>
        <v>54.5169423559311</v>
      </c>
      <c r="F55" s="1">
        <v>4984.1849099999999</v>
      </c>
      <c r="G55" s="1">
        <f t="shared" si="1"/>
        <v>116.62454674058229</v>
      </c>
      <c r="H55" s="1"/>
      <c r="I55" s="1"/>
      <c r="J55" s="1" t="str">
        <f t="shared" si="2"/>
        <v xml:space="preserve"> </v>
      </c>
      <c r="K55" s="1"/>
      <c r="L55" s="1" t="str">
        <f t="shared" si="3"/>
        <v xml:space="preserve"> </v>
      </c>
      <c r="M55" s="1"/>
    </row>
    <row r="56" spans="1:13" x14ac:dyDescent="0.2">
      <c r="A56" s="2" t="s">
        <v>50</v>
      </c>
      <c r="B56" s="2" t="s">
        <v>147</v>
      </c>
      <c r="C56" s="1"/>
      <c r="D56" s="1">
        <v>58.391100000000002</v>
      </c>
      <c r="E56" s="1" t="str">
        <f t="shared" si="0"/>
        <v xml:space="preserve"> </v>
      </c>
      <c r="F56" s="1">
        <v>1.1039999999999999E-2</v>
      </c>
      <c r="G56" s="1" t="str">
        <f t="shared" si="1"/>
        <v>свыше 200</v>
      </c>
      <c r="H56" s="1"/>
      <c r="I56" s="1">
        <v>19.463699999999999</v>
      </c>
      <c r="J56" s="1" t="str">
        <f t="shared" si="2"/>
        <v xml:space="preserve"> </v>
      </c>
      <c r="K56" s="1"/>
      <c r="L56" s="1" t="str">
        <f t="shared" si="3"/>
        <v xml:space="preserve"> </v>
      </c>
      <c r="M56" s="1">
        <v>19.463699999999999</v>
      </c>
    </row>
    <row r="57" spans="1:13" x14ac:dyDescent="0.2">
      <c r="A57" s="2" t="s">
        <v>241</v>
      </c>
      <c r="B57" s="2" t="s">
        <v>556</v>
      </c>
      <c r="C57" s="1">
        <v>108346.02164000001</v>
      </c>
      <c r="D57" s="1">
        <v>52654.670960000003</v>
      </c>
      <c r="E57" s="1">
        <f t="shared" si="0"/>
        <v>48.598619647480021</v>
      </c>
      <c r="F57" s="1">
        <v>31091.081870000002</v>
      </c>
      <c r="G57" s="1">
        <f t="shared" si="1"/>
        <v>169.35618766874387</v>
      </c>
      <c r="H57" s="1"/>
      <c r="I57" s="1"/>
      <c r="J57" s="1" t="str">
        <f t="shared" si="2"/>
        <v xml:space="preserve"> </v>
      </c>
      <c r="K57" s="1"/>
      <c r="L57" s="1" t="str">
        <f t="shared" si="3"/>
        <v xml:space="preserve"> </v>
      </c>
      <c r="M57" s="1"/>
    </row>
    <row r="58" spans="1:13" x14ac:dyDescent="0.2">
      <c r="A58" s="2" t="s">
        <v>1277</v>
      </c>
      <c r="B58" s="2" t="s">
        <v>1159</v>
      </c>
      <c r="C58" s="1">
        <v>87779.364000000001</v>
      </c>
      <c r="D58" s="1">
        <v>41469.522429999997</v>
      </c>
      <c r="E58" s="1">
        <f t="shared" si="0"/>
        <v>47.242906009207353</v>
      </c>
      <c r="F58" s="1">
        <v>24844.888429999999</v>
      </c>
      <c r="G58" s="1">
        <f t="shared" si="1"/>
        <v>166.91369955972871</v>
      </c>
      <c r="H58" s="1"/>
      <c r="I58" s="1"/>
      <c r="J58" s="1" t="str">
        <f t="shared" si="2"/>
        <v xml:space="preserve"> </v>
      </c>
      <c r="K58" s="1"/>
      <c r="L58" s="1" t="str">
        <f t="shared" si="3"/>
        <v xml:space="preserve"> </v>
      </c>
      <c r="M58" s="1"/>
    </row>
    <row r="59" spans="1:13" x14ac:dyDescent="0.2">
      <c r="A59" s="2" t="s">
        <v>874</v>
      </c>
      <c r="B59" s="2" t="s">
        <v>165</v>
      </c>
      <c r="C59" s="1"/>
      <c r="D59" s="1"/>
      <c r="E59" s="1" t="str">
        <f t="shared" si="0"/>
        <v xml:space="preserve"> </v>
      </c>
      <c r="F59" s="1">
        <v>6246.19344</v>
      </c>
      <c r="G59" s="1" t="str">
        <f t="shared" si="1"/>
        <v/>
      </c>
      <c r="H59" s="1"/>
      <c r="I59" s="1"/>
      <c r="J59" s="1" t="str">
        <f t="shared" si="2"/>
        <v xml:space="preserve"> </v>
      </c>
      <c r="K59" s="1"/>
      <c r="L59" s="1" t="str">
        <f t="shared" si="3"/>
        <v xml:space="preserve"> </v>
      </c>
      <c r="M59" s="1"/>
    </row>
    <row r="60" spans="1:13" x14ac:dyDescent="0.2">
      <c r="A60" s="2" t="s">
        <v>874</v>
      </c>
      <c r="B60" s="2" t="s">
        <v>1381</v>
      </c>
      <c r="C60" s="1">
        <v>20566.657640000001</v>
      </c>
      <c r="D60" s="1">
        <v>11185.14853</v>
      </c>
      <c r="E60" s="1">
        <f t="shared" si="0"/>
        <v>54.384862751087248</v>
      </c>
      <c r="F60" s="1"/>
      <c r="G60" s="1" t="str">
        <f t="shared" si="1"/>
        <v xml:space="preserve"> </v>
      </c>
      <c r="H60" s="1"/>
      <c r="I60" s="1"/>
      <c r="J60" s="1" t="str">
        <f t="shared" si="2"/>
        <v xml:space="preserve"> </v>
      </c>
      <c r="K60" s="1"/>
      <c r="L60" s="1" t="str">
        <f t="shared" si="3"/>
        <v xml:space="preserve"> </v>
      </c>
      <c r="M60" s="1"/>
    </row>
    <row r="61" spans="1:13" x14ac:dyDescent="0.2">
      <c r="A61" s="2" t="s">
        <v>1150</v>
      </c>
      <c r="B61" s="2" t="s">
        <v>596</v>
      </c>
      <c r="C61" s="1">
        <v>7263</v>
      </c>
      <c r="D61" s="1">
        <v>5295.55969</v>
      </c>
      <c r="E61" s="1">
        <f t="shared" si="0"/>
        <v>72.911464821699028</v>
      </c>
      <c r="F61" s="1"/>
      <c r="G61" s="1" t="str">
        <f t="shared" si="1"/>
        <v xml:space="preserve"> </v>
      </c>
      <c r="H61" s="1">
        <v>7263</v>
      </c>
      <c r="I61" s="1">
        <v>5295.55969</v>
      </c>
      <c r="J61" s="1">
        <f t="shared" si="2"/>
        <v>72.911464821699028</v>
      </c>
      <c r="K61" s="1"/>
      <c r="L61" s="1" t="str">
        <f t="shared" si="3"/>
        <v xml:space="preserve"> </v>
      </c>
      <c r="M61" s="1">
        <v>2003.64167</v>
      </c>
    </row>
    <row r="62" spans="1:13" x14ac:dyDescent="0.2">
      <c r="A62" s="2" t="s">
        <v>415</v>
      </c>
      <c r="B62" s="2" t="s">
        <v>191</v>
      </c>
      <c r="C62" s="1">
        <v>3969027.1128199999</v>
      </c>
      <c r="D62" s="1">
        <v>639705.30550999998</v>
      </c>
      <c r="E62" s="1">
        <f t="shared" si="0"/>
        <v>16.117433500107495</v>
      </c>
      <c r="F62" s="1">
        <v>675355.42133000004</v>
      </c>
      <c r="G62" s="1">
        <f t="shared" si="1"/>
        <v>94.721280870183421</v>
      </c>
      <c r="H62" s="1">
        <v>2799235</v>
      </c>
      <c r="I62" s="1">
        <v>454546.07386</v>
      </c>
      <c r="J62" s="1">
        <f t="shared" si="2"/>
        <v>16.238224867151203</v>
      </c>
      <c r="K62" s="1">
        <v>481171.48207000003</v>
      </c>
      <c r="L62" s="1">
        <f t="shared" si="3"/>
        <v>94.466544838555791</v>
      </c>
      <c r="M62" s="1">
        <v>323958.09795999998</v>
      </c>
    </row>
    <row r="63" spans="1:13" x14ac:dyDescent="0.2">
      <c r="A63" s="2" t="s">
        <v>1443</v>
      </c>
      <c r="B63" s="2" t="s">
        <v>1156</v>
      </c>
      <c r="C63" s="1">
        <v>246885.48837000001</v>
      </c>
      <c r="D63" s="1">
        <v>15365.309279999999</v>
      </c>
      <c r="E63" s="1">
        <f t="shared" si="0"/>
        <v>6.2236583370880281</v>
      </c>
      <c r="F63" s="1">
        <v>16085.377270000001</v>
      </c>
      <c r="G63" s="1">
        <f t="shared" si="1"/>
        <v>95.523462223401111</v>
      </c>
      <c r="H63" s="1"/>
      <c r="I63" s="1"/>
      <c r="J63" s="1" t="str">
        <f t="shared" si="2"/>
        <v xml:space="preserve"> </v>
      </c>
      <c r="K63" s="1"/>
      <c r="L63" s="1" t="str">
        <f t="shared" si="3"/>
        <v xml:space="preserve"> </v>
      </c>
      <c r="M63" s="1"/>
    </row>
    <row r="64" spans="1:13" x14ac:dyDescent="0.2">
      <c r="A64" s="2" t="s">
        <v>957</v>
      </c>
      <c r="B64" s="2" t="s">
        <v>279</v>
      </c>
      <c r="C64" s="1">
        <v>201814.60399999999</v>
      </c>
      <c r="D64" s="1">
        <v>12183.330690000001</v>
      </c>
      <c r="E64" s="1">
        <f t="shared" si="0"/>
        <v>6.0368924986221515</v>
      </c>
      <c r="F64" s="1">
        <v>12457.80717</v>
      </c>
      <c r="G64" s="1">
        <f t="shared" si="1"/>
        <v>97.796751256023811</v>
      </c>
      <c r="H64" s="1"/>
      <c r="I64" s="1"/>
      <c r="J64" s="1" t="str">
        <f t="shared" si="2"/>
        <v xml:space="preserve"> </v>
      </c>
      <c r="K64" s="1"/>
      <c r="L64" s="1" t="str">
        <f t="shared" si="3"/>
        <v xml:space="preserve"> </v>
      </c>
      <c r="M64" s="1"/>
    </row>
    <row r="65" spans="1:13" x14ac:dyDescent="0.2">
      <c r="A65" s="2" t="s">
        <v>1331</v>
      </c>
      <c r="B65" s="2" t="s">
        <v>882</v>
      </c>
      <c r="C65" s="1">
        <v>14751.38437</v>
      </c>
      <c r="D65" s="1">
        <v>1633.6668</v>
      </c>
      <c r="E65" s="1">
        <f t="shared" si="0"/>
        <v>11.074667699137446</v>
      </c>
      <c r="F65" s="1">
        <v>1364.9539199999999</v>
      </c>
      <c r="G65" s="1">
        <f t="shared" si="1"/>
        <v>119.68658985938514</v>
      </c>
      <c r="H65" s="1"/>
      <c r="I65" s="1"/>
      <c r="J65" s="1" t="str">
        <f t="shared" si="2"/>
        <v xml:space="preserve"> </v>
      </c>
      <c r="K65" s="1"/>
      <c r="L65" s="1" t="str">
        <f t="shared" si="3"/>
        <v xml:space="preserve"> </v>
      </c>
      <c r="M65" s="1"/>
    </row>
    <row r="66" spans="1:13" ht="25.5" x14ac:dyDescent="0.2">
      <c r="A66" s="2" t="s">
        <v>638</v>
      </c>
      <c r="B66" s="2" t="s">
        <v>529</v>
      </c>
      <c r="C66" s="1">
        <v>30319.5</v>
      </c>
      <c r="D66" s="1">
        <v>1548.31179</v>
      </c>
      <c r="E66" s="1">
        <f t="shared" si="0"/>
        <v>5.1066534408548954</v>
      </c>
      <c r="F66" s="1">
        <v>2262.61618</v>
      </c>
      <c r="G66" s="1">
        <f t="shared" si="1"/>
        <v>68.430156368810202</v>
      </c>
      <c r="H66" s="1"/>
      <c r="I66" s="1"/>
      <c r="J66" s="1" t="str">
        <f t="shared" si="2"/>
        <v xml:space="preserve"> </v>
      </c>
      <c r="K66" s="1"/>
      <c r="L66" s="1" t="str">
        <f t="shared" si="3"/>
        <v xml:space="preserve"> </v>
      </c>
      <c r="M66" s="1"/>
    </row>
    <row r="67" spans="1:13" x14ac:dyDescent="0.2">
      <c r="A67" s="2" t="s">
        <v>1263</v>
      </c>
      <c r="B67" s="2" t="s">
        <v>790</v>
      </c>
      <c r="C67" s="1">
        <v>2010665</v>
      </c>
      <c r="D67" s="1">
        <v>367805.22515000001</v>
      </c>
      <c r="E67" s="1">
        <f t="shared" si="0"/>
        <v>18.292715352880766</v>
      </c>
      <c r="F67" s="1">
        <v>383767.39033999998</v>
      </c>
      <c r="G67" s="1">
        <f t="shared" si="1"/>
        <v>95.840666614258637</v>
      </c>
      <c r="H67" s="1">
        <v>2010665</v>
      </c>
      <c r="I67" s="1">
        <v>367805.22515000001</v>
      </c>
      <c r="J67" s="1">
        <f t="shared" si="2"/>
        <v>18.292715352880766</v>
      </c>
      <c r="K67" s="1">
        <v>383767.39033999998</v>
      </c>
      <c r="L67" s="1">
        <f t="shared" si="3"/>
        <v>95.840666614258637</v>
      </c>
      <c r="M67" s="1">
        <v>294202.22319000005</v>
      </c>
    </row>
    <row r="68" spans="1:13" x14ac:dyDescent="0.2">
      <c r="A68" s="2" t="s">
        <v>850</v>
      </c>
      <c r="B68" s="2" t="s">
        <v>950</v>
      </c>
      <c r="C68" s="1">
        <v>1650756</v>
      </c>
      <c r="D68" s="1">
        <v>288589.85203000001</v>
      </c>
      <c r="E68" s="1">
        <f t="shared" si="0"/>
        <v>17.482283997756181</v>
      </c>
      <c r="F68" s="1">
        <v>298665.27405000001</v>
      </c>
      <c r="G68" s="1">
        <f t="shared" si="1"/>
        <v>96.62651707599818</v>
      </c>
      <c r="H68" s="1">
        <v>1650756</v>
      </c>
      <c r="I68" s="1">
        <v>288589.85203000001</v>
      </c>
      <c r="J68" s="1">
        <f t="shared" si="2"/>
        <v>17.482283997756181</v>
      </c>
      <c r="K68" s="1">
        <v>298665.27405000001</v>
      </c>
      <c r="L68" s="1">
        <f t="shared" si="3"/>
        <v>96.62651707599818</v>
      </c>
      <c r="M68" s="1">
        <v>214929.36619000003</v>
      </c>
    </row>
    <row r="69" spans="1:13" x14ac:dyDescent="0.2">
      <c r="A69" s="2" t="s">
        <v>1039</v>
      </c>
      <c r="B69" s="2" t="s">
        <v>1260</v>
      </c>
      <c r="C69" s="1">
        <v>359909</v>
      </c>
      <c r="D69" s="1">
        <v>79215.373120000004</v>
      </c>
      <c r="E69" s="1">
        <f t="shared" si="0"/>
        <v>22.00983390801564</v>
      </c>
      <c r="F69" s="1">
        <v>85102.116290000005</v>
      </c>
      <c r="G69" s="1">
        <f t="shared" si="1"/>
        <v>93.082729987653991</v>
      </c>
      <c r="H69" s="1">
        <v>359909</v>
      </c>
      <c r="I69" s="1">
        <v>79215.373120000004</v>
      </c>
      <c r="J69" s="1">
        <f t="shared" si="2"/>
        <v>22.00983390801564</v>
      </c>
      <c r="K69" s="1">
        <v>85102.116290000005</v>
      </c>
      <c r="L69" s="1">
        <f t="shared" si="3"/>
        <v>93.082729987653991</v>
      </c>
      <c r="M69" s="1">
        <v>79272.857000000004</v>
      </c>
    </row>
    <row r="70" spans="1:13" x14ac:dyDescent="0.2">
      <c r="A70" s="2" t="s">
        <v>1170</v>
      </c>
      <c r="B70" s="2" t="s">
        <v>74</v>
      </c>
      <c r="C70" s="1">
        <v>787394</v>
      </c>
      <c r="D70" s="1">
        <v>86488.848710000006</v>
      </c>
      <c r="E70" s="1">
        <f t="shared" ref="E70:E133" si="4">IF(C70=0," ",IF(D70/C70*100&gt;200,"свыше 200",IF(D70/C70&gt;0,D70/C70*100,"")))</f>
        <v>10.984189454072549</v>
      </c>
      <c r="F70" s="1">
        <v>96977.09173</v>
      </c>
      <c r="G70" s="1">
        <f t="shared" ref="G70:G133" si="5">IF(F70=0," ",IF(D70/F70*100&gt;200,"свыше 200",IF(D70/F70&gt;0,D70/F70*100,"")))</f>
        <v>89.184824134341994</v>
      </c>
      <c r="H70" s="1">
        <v>787394</v>
      </c>
      <c r="I70" s="1">
        <v>86488.848710000006</v>
      </c>
      <c r="J70" s="1">
        <f t="shared" ref="J70:J133" si="6">IF(H70=0," ",IF(I70/H70*100&gt;200,"свыше 200",IF(I70/H70&gt;0,I70/H70*100,"")))</f>
        <v>10.984189454072549</v>
      </c>
      <c r="K70" s="1">
        <v>96977.09173</v>
      </c>
      <c r="L70" s="1">
        <f t="shared" ref="L70:L133" si="7">IF(K70=0," ",IF(I70/K70*100&gt;200,"свыше 200",IF(I70/K70&gt;0,I70/K70*100,"")))</f>
        <v>89.184824134341994</v>
      </c>
      <c r="M70" s="1">
        <v>29657.874770000002</v>
      </c>
    </row>
    <row r="71" spans="1:13" x14ac:dyDescent="0.2">
      <c r="A71" s="2" t="s">
        <v>1444</v>
      </c>
      <c r="B71" s="2" t="s">
        <v>1257</v>
      </c>
      <c r="C71" s="1">
        <v>96705</v>
      </c>
      <c r="D71" s="1">
        <v>25885.799650000001</v>
      </c>
      <c r="E71" s="1">
        <f t="shared" si="4"/>
        <v>26.767798614342592</v>
      </c>
      <c r="F71" s="1">
        <v>31755.16863</v>
      </c>
      <c r="G71" s="1">
        <f t="shared" si="5"/>
        <v>81.516807394765195</v>
      </c>
      <c r="H71" s="1">
        <v>96705</v>
      </c>
      <c r="I71" s="1">
        <v>25885.799650000001</v>
      </c>
      <c r="J71" s="1">
        <f t="shared" si="6"/>
        <v>26.767798614342592</v>
      </c>
      <c r="K71" s="1">
        <v>31755.16863</v>
      </c>
      <c r="L71" s="1">
        <f t="shared" si="7"/>
        <v>81.516807394765195</v>
      </c>
      <c r="M71" s="1">
        <v>9097.4611800000021</v>
      </c>
    </row>
    <row r="72" spans="1:13" x14ac:dyDescent="0.2">
      <c r="A72" s="2" t="s">
        <v>722</v>
      </c>
      <c r="B72" s="2" t="s">
        <v>151</v>
      </c>
      <c r="C72" s="1">
        <v>690689</v>
      </c>
      <c r="D72" s="1">
        <v>60603.049059999998</v>
      </c>
      <c r="E72" s="1">
        <f t="shared" si="4"/>
        <v>8.7742890157509379</v>
      </c>
      <c r="F72" s="1">
        <v>65221.9231</v>
      </c>
      <c r="G72" s="1">
        <f t="shared" si="5"/>
        <v>92.918218567523354</v>
      </c>
      <c r="H72" s="1">
        <v>690689</v>
      </c>
      <c r="I72" s="1">
        <v>60603.049059999998</v>
      </c>
      <c r="J72" s="1">
        <f t="shared" si="6"/>
        <v>8.7742890157509379</v>
      </c>
      <c r="K72" s="1">
        <v>65221.9231</v>
      </c>
      <c r="L72" s="1">
        <f t="shared" si="7"/>
        <v>92.918218567523354</v>
      </c>
      <c r="M72" s="1">
        <v>20560.413589999996</v>
      </c>
    </row>
    <row r="73" spans="1:13" x14ac:dyDescent="0.2">
      <c r="A73" s="2" t="s">
        <v>686</v>
      </c>
      <c r="B73" s="2" t="s">
        <v>393</v>
      </c>
      <c r="C73" s="1">
        <v>1176</v>
      </c>
      <c r="D73" s="1">
        <v>252</v>
      </c>
      <c r="E73" s="1">
        <f t="shared" si="4"/>
        <v>21.428571428571427</v>
      </c>
      <c r="F73" s="1">
        <v>427</v>
      </c>
      <c r="G73" s="1">
        <f t="shared" si="5"/>
        <v>59.016393442622949</v>
      </c>
      <c r="H73" s="1">
        <v>1176</v>
      </c>
      <c r="I73" s="1">
        <v>252</v>
      </c>
      <c r="J73" s="1">
        <f t="shared" si="6"/>
        <v>21.428571428571427</v>
      </c>
      <c r="K73" s="1">
        <v>427</v>
      </c>
      <c r="L73" s="1">
        <f t="shared" si="7"/>
        <v>59.016393442622949</v>
      </c>
      <c r="M73" s="1">
        <v>98</v>
      </c>
    </row>
    <row r="74" spans="1:13" x14ac:dyDescent="0.2">
      <c r="A74" s="2" t="s">
        <v>154</v>
      </c>
      <c r="B74" s="2" t="s">
        <v>365</v>
      </c>
      <c r="C74" s="1">
        <v>922906.62445</v>
      </c>
      <c r="D74" s="1">
        <v>169793.92236999999</v>
      </c>
      <c r="E74" s="1">
        <f t="shared" si="4"/>
        <v>18.397735791655794</v>
      </c>
      <c r="F74" s="1">
        <v>178098.56198999999</v>
      </c>
      <c r="G74" s="1">
        <f t="shared" si="5"/>
        <v>95.337054085553874</v>
      </c>
      <c r="H74" s="1"/>
      <c r="I74" s="1"/>
      <c r="J74" s="1" t="str">
        <f t="shared" si="6"/>
        <v xml:space="preserve"> </v>
      </c>
      <c r="K74" s="1"/>
      <c r="L74" s="1" t="str">
        <f t="shared" si="7"/>
        <v xml:space="preserve"> </v>
      </c>
      <c r="M74" s="1"/>
    </row>
    <row r="75" spans="1:13" x14ac:dyDescent="0.2">
      <c r="A75" s="2" t="s">
        <v>955</v>
      </c>
      <c r="B75" s="2" t="s">
        <v>724</v>
      </c>
      <c r="C75" s="1">
        <v>701055.35419999994</v>
      </c>
      <c r="D75" s="1">
        <v>158157.62849</v>
      </c>
      <c r="E75" s="1">
        <f t="shared" si="4"/>
        <v>22.559934467725377</v>
      </c>
      <c r="F75" s="1">
        <v>173570.54342999999</v>
      </c>
      <c r="G75" s="1">
        <f t="shared" si="5"/>
        <v>91.120086026454189</v>
      </c>
      <c r="H75" s="1"/>
      <c r="I75" s="1"/>
      <c r="J75" s="1" t="str">
        <f t="shared" si="6"/>
        <v xml:space="preserve"> </v>
      </c>
      <c r="K75" s="1"/>
      <c r="L75" s="1" t="str">
        <f t="shared" si="7"/>
        <v xml:space="preserve"> </v>
      </c>
      <c r="M75" s="1"/>
    </row>
    <row r="76" spans="1:13" x14ac:dyDescent="0.2">
      <c r="A76" s="2" t="s">
        <v>1267</v>
      </c>
      <c r="B76" s="2" t="s">
        <v>1100</v>
      </c>
      <c r="C76" s="1">
        <v>583028.6</v>
      </c>
      <c r="D76" s="1">
        <v>131982.47667999999</v>
      </c>
      <c r="E76" s="1">
        <f t="shared" si="4"/>
        <v>22.637393205067468</v>
      </c>
      <c r="F76" s="1">
        <v>139579.64360000001</v>
      </c>
      <c r="G76" s="1">
        <f t="shared" si="5"/>
        <v>94.557109672975244</v>
      </c>
      <c r="H76" s="1"/>
      <c r="I76" s="1"/>
      <c r="J76" s="1" t="str">
        <f t="shared" si="6"/>
        <v xml:space="preserve"> </v>
      </c>
      <c r="K76" s="1"/>
      <c r="L76" s="1" t="str">
        <f t="shared" si="7"/>
        <v xml:space="preserve"> </v>
      </c>
      <c r="M76" s="1"/>
    </row>
    <row r="77" spans="1:13" x14ac:dyDescent="0.2">
      <c r="A77" s="2" t="s">
        <v>728</v>
      </c>
      <c r="B77" s="2" t="s">
        <v>847</v>
      </c>
      <c r="C77" s="1">
        <v>61665.349000000002</v>
      </c>
      <c r="D77" s="1">
        <v>14118.854429999999</v>
      </c>
      <c r="E77" s="1">
        <f t="shared" si="4"/>
        <v>22.895928846522864</v>
      </c>
      <c r="F77" s="1">
        <v>18531.333490000001</v>
      </c>
      <c r="G77" s="1">
        <f t="shared" si="5"/>
        <v>76.189090426864908</v>
      </c>
      <c r="H77" s="1"/>
      <c r="I77" s="1"/>
      <c r="J77" s="1" t="str">
        <f t="shared" si="6"/>
        <v xml:space="preserve"> </v>
      </c>
      <c r="K77" s="1"/>
      <c r="L77" s="1" t="str">
        <f t="shared" si="7"/>
        <v xml:space="preserve"> </v>
      </c>
      <c r="M77" s="1"/>
    </row>
    <row r="78" spans="1:13" x14ac:dyDescent="0.2">
      <c r="A78" s="2" t="s">
        <v>623</v>
      </c>
      <c r="B78" s="2" t="s">
        <v>118</v>
      </c>
      <c r="C78" s="1">
        <v>56361.405200000001</v>
      </c>
      <c r="D78" s="1">
        <v>12056.29738</v>
      </c>
      <c r="E78" s="1">
        <f t="shared" si="4"/>
        <v>21.391051797267821</v>
      </c>
      <c r="F78" s="1">
        <v>15459.566339999999</v>
      </c>
      <c r="G78" s="1">
        <f t="shared" si="5"/>
        <v>77.985999832385986</v>
      </c>
      <c r="H78" s="1"/>
      <c r="I78" s="1"/>
      <c r="J78" s="1" t="str">
        <f t="shared" si="6"/>
        <v xml:space="preserve"> </v>
      </c>
      <c r="K78" s="1"/>
      <c r="L78" s="1" t="str">
        <f t="shared" si="7"/>
        <v xml:space="preserve"> </v>
      </c>
      <c r="M78" s="1"/>
    </row>
    <row r="79" spans="1:13" x14ac:dyDescent="0.2">
      <c r="A79" s="2" t="s">
        <v>1165</v>
      </c>
      <c r="B79" s="2" t="s">
        <v>1231</v>
      </c>
      <c r="C79" s="1">
        <v>221851.27025</v>
      </c>
      <c r="D79" s="1">
        <v>11636.293879999999</v>
      </c>
      <c r="E79" s="1">
        <f t="shared" si="4"/>
        <v>5.2450877864649046</v>
      </c>
      <c r="F79" s="1">
        <v>4528.0185600000004</v>
      </c>
      <c r="G79" s="1" t="str">
        <f t="shared" si="5"/>
        <v>свыше 200</v>
      </c>
      <c r="H79" s="1"/>
      <c r="I79" s="1"/>
      <c r="J79" s="1" t="str">
        <f t="shared" si="6"/>
        <v xml:space="preserve"> </v>
      </c>
      <c r="K79" s="1"/>
      <c r="L79" s="1" t="str">
        <f t="shared" si="7"/>
        <v xml:space="preserve"> </v>
      </c>
      <c r="M79" s="1"/>
    </row>
    <row r="80" spans="1:13" x14ac:dyDescent="0.2">
      <c r="A80" s="2" t="s">
        <v>856</v>
      </c>
      <c r="B80" s="2" t="s">
        <v>639</v>
      </c>
      <c r="C80" s="1">
        <v>135733.82800000001</v>
      </c>
      <c r="D80" s="1">
        <v>5787.6388900000002</v>
      </c>
      <c r="E80" s="1">
        <f t="shared" si="4"/>
        <v>4.2639620316314959</v>
      </c>
      <c r="F80" s="1">
        <v>-4365.5015999999996</v>
      </c>
      <c r="G80" s="1" t="str">
        <f t="shared" si="5"/>
        <v/>
      </c>
      <c r="H80" s="1"/>
      <c r="I80" s="1"/>
      <c r="J80" s="1" t="str">
        <f t="shared" si="6"/>
        <v xml:space="preserve"> </v>
      </c>
      <c r="K80" s="1"/>
      <c r="L80" s="1" t="str">
        <f t="shared" si="7"/>
        <v xml:space="preserve"> </v>
      </c>
      <c r="M80" s="1"/>
    </row>
    <row r="81" spans="1:13" x14ac:dyDescent="0.2">
      <c r="A81" s="2" t="s">
        <v>903</v>
      </c>
      <c r="B81" s="2" t="s">
        <v>1361</v>
      </c>
      <c r="C81" s="1">
        <v>60226.498050000002</v>
      </c>
      <c r="D81" s="1">
        <v>3926.24694</v>
      </c>
      <c r="E81" s="1">
        <f t="shared" si="4"/>
        <v>6.5191353758281485</v>
      </c>
      <c r="F81" s="1">
        <v>5939.9245499999997</v>
      </c>
      <c r="G81" s="1">
        <f t="shared" si="5"/>
        <v>66.099272927633407</v>
      </c>
      <c r="H81" s="1"/>
      <c r="I81" s="1"/>
      <c r="J81" s="1" t="str">
        <f t="shared" si="6"/>
        <v xml:space="preserve"> </v>
      </c>
      <c r="K81" s="1"/>
      <c r="L81" s="1" t="str">
        <f t="shared" si="7"/>
        <v xml:space="preserve"> </v>
      </c>
      <c r="M81" s="1"/>
    </row>
    <row r="82" spans="1:13" x14ac:dyDescent="0.2">
      <c r="A82" s="2" t="s">
        <v>195</v>
      </c>
      <c r="B82" s="2" t="s">
        <v>184</v>
      </c>
      <c r="C82" s="1">
        <v>25890.944200000002</v>
      </c>
      <c r="D82" s="1">
        <v>1922.40805</v>
      </c>
      <c r="E82" s="1">
        <f t="shared" si="4"/>
        <v>7.4250210233738789</v>
      </c>
      <c r="F82" s="1">
        <v>2953.5956099999999</v>
      </c>
      <c r="G82" s="1">
        <f t="shared" si="5"/>
        <v>65.087043178534515</v>
      </c>
      <c r="H82" s="1"/>
      <c r="I82" s="1"/>
      <c r="J82" s="1" t="str">
        <f t="shared" si="6"/>
        <v xml:space="preserve"> </v>
      </c>
      <c r="K82" s="1"/>
      <c r="L82" s="1" t="str">
        <f t="shared" si="7"/>
        <v xml:space="preserve"> </v>
      </c>
      <c r="M82" s="1"/>
    </row>
    <row r="83" spans="1:13" x14ac:dyDescent="0.2">
      <c r="A83" s="2" t="s">
        <v>1317</v>
      </c>
      <c r="B83" s="2" t="s">
        <v>244</v>
      </c>
      <c r="C83" s="1">
        <v>16079.7194</v>
      </c>
      <c r="D83" s="1">
        <v>2593.4135500000002</v>
      </c>
      <c r="E83" s="1">
        <f t="shared" si="4"/>
        <v>16.12847516480916</v>
      </c>
      <c r="F83" s="1">
        <v>4951.2820199999996</v>
      </c>
      <c r="G83" s="1">
        <f t="shared" si="5"/>
        <v>52.378627182298942</v>
      </c>
      <c r="H83" s="1">
        <v>939</v>
      </c>
      <c r="I83" s="1">
        <v>62.846220000000002</v>
      </c>
      <c r="J83" s="1">
        <f t="shared" si="6"/>
        <v>6.692888178913738</v>
      </c>
      <c r="K83" s="1">
        <v>51.067399999999999</v>
      </c>
      <c r="L83" s="1">
        <f t="shared" si="7"/>
        <v>123.06524318841375</v>
      </c>
      <c r="M83" s="1">
        <v>26.363020000000006</v>
      </c>
    </row>
    <row r="84" spans="1:13" x14ac:dyDescent="0.2">
      <c r="A84" s="2" t="s">
        <v>1347</v>
      </c>
      <c r="B84" s="2" t="s">
        <v>658</v>
      </c>
      <c r="C84" s="1">
        <v>15162.7194</v>
      </c>
      <c r="D84" s="1">
        <v>2535.91453</v>
      </c>
      <c r="E84" s="1">
        <f t="shared" si="4"/>
        <v>16.724668333570825</v>
      </c>
      <c r="F84" s="1">
        <v>4904.4842200000003</v>
      </c>
      <c r="G84" s="1">
        <f t="shared" si="5"/>
        <v>51.706039131674473</v>
      </c>
      <c r="H84" s="1">
        <v>22</v>
      </c>
      <c r="I84" s="1">
        <v>5.3472</v>
      </c>
      <c r="J84" s="1">
        <f t="shared" si="6"/>
        <v>24.305454545454545</v>
      </c>
      <c r="K84" s="1">
        <v>4.2695999999999996</v>
      </c>
      <c r="L84" s="1">
        <f t="shared" si="7"/>
        <v>125.238898257448</v>
      </c>
      <c r="M84" s="1">
        <v>1.7208000000000001</v>
      </c>
    </row>
    <row r="85" spans="1:13" x14ac:dyDescent="0.2">
      <c r="A85" s="2" t="s">
        <v>550</v>
      </c>
      <c r="B85" s="2" t="s">
        <v>919</v>
      </c>
      <c r="C85" s="1">
        <v>15140.7194</v>
      </c>
      <c r="D85" s="1">
        <v>2530.5673299999999</v>
      </c>
      <c r="E85" s="1">
        <f t="shared" si="4"/>
        <v>16.71365318348083</v>
      </c>
      <c r="F85" s="1">
        <v>4900.2146199999997</v>
      </c>
      <c r="G85" s="1">
        <f t="shared" si="5"/>
        <v>51.641969306234181</v>
      </c>
      <c r="H85" s="1"/>
      <c r="I85" s="1"/>
      <c r="J85" s="1" t="str">
        <f t="shared" si="6"/>
        <v xml:space="preserve"> </v>
      </c>
      <c r="K85" s="1"/>
      <c r="L85" s="1" t="str">
        <f t="shared" si="7"/>
        <v xml:space="preserve"> </v>
      </c>
      <c r="M85" s="1"/>
    </row>
    <row r="86" spans="1:13" x14ac:dyDescent="0.2">
      <c r="A86" s="2" t="s">
        <v>737</v>
      </c>
      <c r="B86" s="2" t="s">
        <v>579</v>
      </c>
      <c r="C86" s="1"/>
      <c r="D86" s="1"/>
      <c r="E86" s="1" t="str">
        <f t="shared" si="4"/>
        <v xml:space="preserve"> </v>
      </c>
      <c r="F86" s="1">
        <v>4.2695999999999996</v>
      </c>
      <c r="G86" s="1" t="str">
        <f t="shared" si="5"/>
        <v/>
      </c>
      <c r="H86" s="1"/>
      <c r="I86" s="1"/>
      <c r="J86" s="1" t="str">
        <f t="shared" si="6"/>
        <v xml:space="preserve"> </v>
      </c>
      <c r="K86" s="1">
        <v>4.2695999999999996</v>
      </c>
      <c r="L86" s="1" t="str">
        <f t="shared" si="7"/>
        <v/>
      </c>
      <c r="M86" s="1"/>
    </row>
    <row r="87" spans="1:13" ht="25.5" x14ac:dyDescent="0.2">
      <c r="A87" s="2" t="s">
        <v>737</v>
      </c>
      <c r="B87" s="2" t="s">
        <v>367</v>
      </c>
      <c r="C87" s="1">
        <v>22</v>
      </c>
      <c r="D87" s="1">
        <v>5.3472</v>
      </c>
      <c r="E87" s="1">
        <f t="shared" si="4"/>
        <v>24.305454545454545</v>
      </c>
      <c r="F87" s="1"/>
      <c r="G87" s="1" t="str">
        <f t="shared" si="5"/>
        <v xml:space="preserve"> </v>
      </c>
      <c r="H87" s="1">
        <v>22</v>
      </c>
      <c r="I87" s="1">
        <v>5.3472</v>
      </c>
      <c r="J87" s="1">
        <f t="shared" si="6"/>
        <v>24.305454545454545</v>
      </c>
      <c r="K87" s="1"/>
      <c r="L87" s="1" t="str">
        <f t="shared" si="7"/>
        <v xml:space="preserve"> </v>
      </c>
      <c r="M87" s="1">
        <v>1.7208000000000001</v>
      </c>
    </row>
    <row r="88" spans="1:13" x14ac:dyDescent="0.2">
      <c r="A88" s="2" t="s">
        <v>175</v>
      </c>
      <c r="B88" s="2" t="s">
        <v>1120</v>
      </c>
      <c r="C88" s="1">
        <v>917</v>
      </c>
      <c r="D88" s="1">
        <v>57.499020000000002</v>
      </c>
      <c r="E88" s="1">
        <f t="shared" si="4"/>
        <v>6.2703402399127599</v>
      </c>
      <c r="F88" s="1">
        <v>46.797800000000002</v>
      </c>
      <c r="G88" s="1">
        <f t="shared" si="5"/>
        <v>122.8669296419917</v>
      </c>
      <c r="H88" s="1">
        <v>917</v>
      </c>
      <c r="I88" s="1">
        <v>57.499020000000002</v>
      </c>
      <c r="J88" s="1">
        <f t="shared" si="6"/>
        <v>6.2703402399127599</v>
      </c>
      <c r="K88" s="1">
        <v>46.797800000000002</v>
      </c>
      <c r="L88" s="1">
        <f t="shared" si="7"/>
        <v>122.8669296419917</v>
      </c>
      <c r="M88" s="1">
        <v>24.642220000000002</v>
      </c>
    </row>
    <row r="89" spans="1:13" x14ac:dyDescent="0.2">
      <c r="A89" s="2" t="s">
        <v>354</v>
      </c>
      <c r="B89" s="2" t="s">
        <v>1327</v>
      </c>
      <c r="C89" s="1">
        <v>907</v>
      </c>
      <c r="D89" s="1">
        <v>53.92942</v>
      </c>
      <c r="E89" s="1">
        <f t="shared" si="4"/>
        <v>5.945911797133407</v>
      </c>
      <c r="F89" s="1">
        <v>45.145000000000003</v>
      </c>
      <c r="G89" s="1">
        <f t="shared" si="5"/>
        <v>119.45823457747258</v>
      </c>
      <c r="H89" s="1">
        <v>907</v>
      </c>
      <c r="I89" s="1">
        <v>53.92942</v>
      </c>
      <c r="J89" s="1">
        <f t="shared" si="6"/>
        <v>5.945911797133407</v>
      </c>
      <c r="K89" s="1">
        <v>45.145000000000003</v>
      </c>
      <c r="L89" s="1">
        <f t="shared" si="7"/>
        <v>119.45823457747258</v>
      </c>
      <c r="M89" s="1">
        <v>21.94942</v>
      </c>
    </row>
    <row r="90" spans="1:13" x14ac:dyDescent="0.2">
      <c r="A90" s="2" t="s">
        <v>1380</v>
      </c>
      <c r="B90" s="2" t="s">
        <v>893</v>
      </c>
      <c r="C90" s="1"/>
      <c r="D90" s="1"/>
      <c r="E90" s="1" t="str">
        <f t="shared" si="4"/>
        <v xml:space="preserve"> </v>
      </c>
      <c r="F90" s="1"/>
      <c r="G90" s="1" t="str">
        <f t="shared" si="5"/>
        <v xml:space="preserve"> </v>
      </c>
      <c r="H90" s="1"/>
      <c r="I90" s="1"/>
      <c r="J90" s="1" t="str">
        <f t="shared" si="6"/>
        <v xml:space="preserve"> </v>
      </c>
      <c r="K90" s="1"/>
      <c r="L90" s="1" t="str">
        <f t="shared" si="7"/>
        <v xml:space="preserve"> </v>
      </c>
      <c r="M90" s="1">
        <v>-4.8000000000000001E-2</v>
      </c>
    </row>
    <row r="91" spans="1:13" x14ac:dyDescent="0.2">
      <c r="A91" s="2" t="s">
        <v>978</v>
      </c>
      <c r="B91" s="2" t="s">
        <v>896</v>
      </c>
      <c r="C91" s="1">
        <v>10</v>
      </c>
      <c r="D91" s="1">
        <v>3.5695999999999999</v>
      </c>
      <c r="E91" s="1">
        <f t="shared" si="4"/>
        <v>35.695999999999998</v>
      </c>
      <c r="F91" s="1">
        <v>1.6528</v>
      </c>
      <c r="G91" s="1" t="str">
        <f t="shared" si="5"/>
        <v>свыше 200</v>
      </c>
      <c r="H91" s="1">
        <v>10</v>
      </c>
      <c r="I91" s="1">
        <v>3.5695999999999999</v>
      </c>
      <c r="J91" s="1">
        <f t="shared" si="6"/>
        <v>35.695999999999998</v>
      </c>
      <c r="K91" s="1">
        <v>1.6528</v>
      </c>
      <c r="L91" s="1" t="str">
        <f t="shared" si="7"/>
        <v>свыше 200</v>
      </c>
      <c r="M91" s="1">
        <v>2.7408000000000001</v>
      </c>
    </row>
    <row r="92" spans="1:13" x14ac:dyDescent="0.2">
      <c r="A92" s="2" t="s">
        <v>798</v>
      </c>
      <c r="B92" s="2" t="s">
        <v>751</v>
      </c>
      <c r="C92" s="1">
        <v>256743.30567</v>
      </c>
      <c r="D92" s="1">
        <v>50907.021110000001</v>
      </c>
      <c r="E92" s="1">
        <f t="shared" si="4"/>
        <v>19.827983821098087</v>
      </c>
      <c r="F92" s="1">
        <v>61745.232920000002</v>
      </c>
      <c r="G92" s="1">
        <f t="shared" si="5"/>
        <v>82.446884889004309</v>
      </c>
      <c r="H92" s="1">
        <v>130916.07467</v>
      </c>
      <c r="I92" s="1">
        <v>23341.06969</v>
      </c>
      <c r="J92" s="1">
        <f t="shared" si="6"/>
        <v>17.829032644643377</v>
      </c>
      <c r="K92" s="1">
        <v>29493.166389999999</v>
      </c>
      <c r="L92" s="1">
        <f t="shared" si="7"/>
        <v>79.140602881873207</v>
      </c>
      <c r="M92" s="1">
        <v>9320.5017399999997</v>
      </c>
    </row>
    <row r="93" spans="1:13" ht="25.5" x14ac:dyDescent="0.2">
      <c r="A93" s="2" t="s">
        <v>1199</v>
      </c>
      <c r="B93" s="2" t="s">
        <v>489</v>
      </c>
      <c r="C93" s="1"/>
      <c r="D93" s="1">
        <v>8.26023</v>
      </c>
      <c r="E93" s="1" t="str">
        <f t="shared" si="4"/>
        <v xml:space="preserve"> </v>
      </c>
      <c r="F93" s="1">
        <v>0.15</v>
      </c>
      <c r="G93" s="1" t="str">
        <f t="shared" si="5"/>
        <v>свыше 200</v>
      </c>
      <c r="H93" s="1"/>
      <c r="I93" s="1">
        <v>8.26023</v>
      </c>
      <c r="J93" s="1" t="str">
        <f t="shared" si="6"/>
        <v xml:space="preserve"> </v>
      </c>
      <c r="K93" s="1">
        <v>0.15</v>
      </c>
      <c r="L93" s="1" t="str">
        <f t="shared" si="7"/>
        <v>свыше 200</v>
      </c>
      <c r="M93" s="1"/>
    </row>
    <row r="94" spans="1:13" x14ac:dyDescent="0.2">
      <c r="A94" s="2" t="s">
        <v>956</v>
      </c>
      <c r="B94" s="2" t="s">
        <v>435</v>
      </c>
      <c r="C94" s="1"/>
      <c r="D94" s="1">
        <v>8.26023</v>
      </c>
      <c r="E94" s="1" t="str">
        <f t="shared" si="4"/>
        <v xml:space="preserve"> </v>
      </c>
      <c r="F94" s="1">
        <v>0.15</v>
      </c>
      <c r="G94" s="1" t="str">
        <f t="shared" si="5"/>
        <v>свыше 200</v>
      </c>
      <c r="H94" s="1"/>
      <c r="I94" s="1">
        <v>8.26023</v>
      </c>
      <c r="J94" s="1" t="str">
        <f t="shared" si="6"/>
        <v xml:space="preserve"> </v>
      </c>
      <c r="K94" s="1">
        <v>0.15</v>
      </c>
      <c r="L94" s="1" t="str">
        <f t="shared" si="7"/>
        <v>свыше 200</v>
      </c>
      <c r="M94" s="1"/>
    </row>
    <row r="95" spans="1:13" x14ac:dyDescent="0.2">
      <c r="A95" s="2" t="s">
        <v>717</v>
      </c>
      <c r="B95" s="2" t="s">
        <v>1354</v>
      </c>
      <c r="C95" s="1">
        <v>124426.8</v>
      </c>
      <c r="D95" s="1">
        <v>27452.921419999999</v>
      </c>
      <c r="E95" s="1">
        <f t="shared" si="4"/>
        <v>22.063511574676838</v>
      </c>
      <c r="F95" s="1">
        <v>31854.563559999999</v>
      </c>
      <c r="G95" s="1">
        <f t="shared" si="5"/>
        <v>86.182067345831811</v>
      </c>
      <c r="H95" s="1"/>
      <c r="I95" s="1"/>
      <c r="J95" s="1" t="str">
        <f t="shared" si="6"/>
        <v xml:space="preserve"> </v>
      </c>
      <c r="K95" s="1"/>
      <c r="L95" s="1" t="str">
        <f t="shared" si="7"/>
        <v xml:space="preserve"> </v>
      </c>
      <c r="M95" s="1"/>
    </row>
    <row r="96" spans="1:13" ht="25.5" x14ac:dyDescent="0.2">
      <c r="A96" s="2" t="s">
        <v>284</v>
      </c>
      <c r="B96" s="2" t="s">
        <v>152</v>
      </c>
      <c r="C96" s="1">
        <v>124426.8</v>
      </c>
      <c r="D96" s="1">
        <v>27452.921419999999</v>
      </c>
      <c r="E96" s="1">
        <f t="shared" si="4"/>
        <v>22.063511574676838</v>
      </c>
      <c r="F96" s="1">
        <v>31854.563559999999</v>
      </c>
      <c r="G96" s="1">
        <f t="shared" si="5"/>
        <v>86.182067345831811</v>
      </c>
      <c r="H96" s="1"/>
      <c r="I96" s="1"/>
      <c r="J96" s="1" t="str">
        <f t="shared" si="6"/>
        <v xml:space="preserve"> </v>
      </c>
      <c r="K96" s="1"/>
      <c r="L96" s="1" t="str">
        <f t="shared" si="7"/>
        <v xml:space="preserve"> </v>
      </c>
      <c r="M96" s="1"/>
    </row>
    <row r="97" spans="1:13" ht="25.5" x14ac:dyDescent="0.2">
      <c r="A97" s="2" t="s">
        <v>1085</v>
      </c>
      <c r="B97" s="2" t="s">
        <v>1249</v>
      </c>
      <c r="C97" s="1">
        <v>351.43099999999998</v>
      </c>
      <c r="D97" s="1">
        <v>46.83</v>
      </c>
      <c r="E97" s="1">
        <f t="shared" si="4"/>
        <v>13.325517669186841</v>
      </c>
      <c r="F97" s="1">
        <v>95.38</v>
      </c>
      <c r="G97" s="1">
        <f t="shared" si="5"/>
        <v>49.098343468232336</v>
      </c>
      <c r="H97" s="1"/>
      <c r="I97" s="1"/>
      <c r="J97" s="1" t="str">
        <f t="shared" si="6"/>
        <v xml:space="preserve"> </v>
      </c>
      <c r="K97" s="1"/>
      <c r="L97" s="1" t="str">
        <f t="shared" si="7"/>
        <v xml:space="preserve"> </v>
      </c>
      <c r="M97" s="1"/>
    </row>
    <row r="98" spans="1:13" ht="25.5" x14ac:dyDescent="0.2">
      <c r="A98" s="2" t="s">
        <v>851</v>
      </c>
      <c r="B98" s="2" t="s">
        <v>818</v>
      </c>
      <c r="C98" s="1">
        <v>351.43099999999998</v>
      </c>
      <c r="D98" s="1">
        <v>46.83</v>
      </c>
      <c r="E98" s="1">
        <f t="shared" si="4"/>
        <v>13.325517669186841</v>
      </c>
      <c r="F98" s="1">
        <v>95.38</v>
      </c>
      <c r="G98" s="1">
        <f t="shared" si="5"/>
        <v>49.098343468232336</v>
      </c>
      <c r="H98" s="1"/>
      <c r="I98" s="1"/>
      <c r="J98" s="1" t="str">
        <f t="shared" si="6"/>
        <v xml:space="preserve"> </v>
      </c>
      <c r="K98" s="1"/>
      <c r="L98" s="1" t="str">
        <f t="shared" si="7"/>
        <v xml:space="preserve"> </v>
      </c>
      <c r="M98" s="1"/>
    </row>
    <row r="99" spans="1:13" ht="25.5" x14ac:dyDescent="0.2">
      <c r="A99" s="2" t="s">
        <v>119</v>
      </c>
      <c r="B99" s="2" t="s">
        <v>357</v>
      </c>
      <c r="C99" s="1">
        <v>7633.0015000000003</v>
      </c>
      <c r="D99" s="1">
        <v>582.45000000000005</v>
      </c>
      <c r="E99" s="1">
        <f t="shared" si="4"/>
        <v>7.6306810630130233</v>
      </c>
      <c r="F99" s="1">
        <v>1620.35</v>
      </c>
      <c r="G99" s="1">
        <f t="shared" si="5"/>
        <v>35.945937606072761</v>
      </c>
      <c r="H99" s="1">
        <v>7633.0015000000003</v>
      </c>
      <c r="I99" s="1">
        <v>582.45000000000005</v>
      </c>
      <c r="J99" s="1">
        <f t="shared" si="6"/>
        <v>7.6306810630130233</v>
      </c>
      <c r="K99" s="1">
        <v>1620.35</v>
      </c>
      <c r="L99" s="1">
        <f t="shared" si="7"/>
        <v>35.945937606072761</v>
      </c>
      <c r="M99" s="1">
        <v>319.75000000000006</v>
      </c>
    </row>
    <row r="100" spans="1:13" x14ac:dyDescent="0.2">
      <c r="A100" s="2" t="s">
        <v>490</v>
      </c>
      <c r="B100" s="2" t="s">
        <v>186</v>
      </c>
      <c r="C100" s="1">
        <v>124332.07317</v>
      </c>
      <c r="D100" s="1">
        <v>22816.55946</v>
      </c>
      <c r="E100" s="1">
        <f t="shared" si="4"/>
        <v>18.351306206245575</v>
      </c>
      <c r="F100" s="1">
        <v>28174.789359999999</v>
      </c>
      <c r="G100" s="1">
        <f t="shared" si="5"/>
        <v>80.982182931216073</v>
      </c>
      <c r="H100" s="1">
        <v>123283.07317</v>
      </c>
      <c r="I100" s="1">
        <v>22750.35946</v>
      </c>
      <c r="J100" s="1">
        <f t="shared" si="6"/>
        <v>18.453757580027723</v>
      </c>
      <c r="K100" s="1">
        <v>27872.666389999999</v>
      </c>
      <c r="L100" s="1">
        <f t="shared" si="7"/>
        <v>81.622472502889948</v>
      </c>
      <c r="M100" s="1">
        <v>9000.7517399999997</v>
      </c>
    </row>
    <row r="101" spans="1:13" ht="38.25" x14ac:dyDescent="0.2">
      <c r="A101" s="2" t="s">
        <v>70</v>
      </c>
      <c r="B101" s="2" t="s">
        <v>307</v>
      </c>
      <c r="C101" s="1">
        <v>101</v>
      </c>
      <c r="D101" s="1">
        <v>-6.9870000000000001</v>
      </c>
      <c r="E101" s="1" t="str">
        <f t="shared" si="4"/>
        <v/>
      </c>
      <c r="F101" s="1">
        <v>19.2</v>
      </c>
      <c r="G101" s="1" t="str">
        <f t="shared" si="5"/>
        <v/>
      </c>
      <c r="H101" s="1">
        <v>101</v>
      </c>
      <c r="I101" s="1">
        <v>-6.9870000000000001</v>
      </c>
      <c r="J101" s="1" t="str">
        <f t="shared" si="6"/>
        <v/>
      </c>
      <c r="K101" s="1">
        <v>19.2</v>
      </c>
      <c r="L101" s="1" t="str">
        <f t="shared" si="7"/>
        <v/>
      </c>
      <c r="M101" s="1">
        <v>-9.48</v>
      </c>
    </row>
    <row r="102" spans="1:13" x14ac:dyDescent="0.2">
      <c r="A102" s="2" t="s">
        <v>250</v>
      </c>
      <c r="B102" s="2" t="s">
        <v>692</v>
      </c>
      <c r="C102" s="1">
        <v>76200</v>
      </c>
      <c r="D102" s="1">
        <v>16096.20896</v>
      </c>
      <c r="E102" s="1">
        <f t="shared" si="4"/>
        <v>21.123633805774279</v>
      </c>
      <c r="F102" s="1">
        <v>14995.997219999999</v>
      </c>
      <c r="G102" s="1">
        <f t="shared" si="5"/>
        <v>107.33670274713482</v>
      </c>
      <c r="H102" s="1">
        <v>76200</v>
      </c>
      <c r="I102" s="1">
        <v>16096.20896</v>
      </c>
      <c r="J102" s="1">
        <f t="shared" si="6"/>
        <v>21.123633805774279</v>
      </c>
      <c r="K102" s="1">
        <v>14995.997219999999</v>
      </c>
      <c r="L102" s="1">
        <f t="shared" si="7"/>
        <v>107.33670274713482</v>
      </c>
      <c r="M102" s="1">
        <v>6309.2817400000004</v>
      </c>
    </row>
    <row r="103" spans="1:13" ht="25.5" x14ac:dyDescent="0.2">
      <c r="A103" s="2" t="s">
        <v>440</v>
      </c>
      <c r="B103" s="2" t="s">
        <v>1266</v>
      </c>
      <c r="C103" s="1">
        <v>22287.5</v>
      </c>
      <c r="D103" s="1">
        <v>2577.25</v>
      </c>
      <c r="E103" s="1">
        <f t="shared" si="4"/>
        <v>11.563656758272574</v>
      </c>
      <c r="F103" s="1">
        <v>5254.6666699999996</v>
      </c>
      <c r="G103" s="1">
        <f t="shared" si="5"/>
        <v>49.046878933616547</v>
      </c>
      <c r="H103" s="1">
        <v>22287.5</v>
      </c>
      <c r="I103" s="1">
        <v>2577.25</v>
      </c>
      <c r="J103" s="1">
        <f t="shared" si="6"/>
        <v>11.563656758272574</v>
      </c>
      <c r="K103" s="1">
        <v>5254.6666699999996</v>
      </c>
      <c r="L103" s="1">
        <f t="shared" si="7"/>
        <v>49.046878933616547</v>
      </c>
      <c r="M103" s="1">
        <v>970.75</v>
      </c>
    </row>
    <row r="104" spans="1:13" ht="25.5" x14ac:dyDescent="0.2">
      <c r="A104" s="2" t="s">
        <v>403</v>
      </c>
      <c r="B104" s="2" t="s">
        <v>251</v>
      </c>
      <c r="C104" s="1">
        <v>22287.5</v>
      </c>
      <c r="D104" s="1">
        <v>2577.25</v>
      </c>
      <c r="E104" s="1">
        <f t="shared" si="4"/>
        <v>11.563656758272574</v>
      </c>
      <c r="F104" s="1">
        <v>5254.6666699999996</v>
      </c>
      <c r="G104" s="1">
        <f t="shared" si="5"/>
        <v>49.046878933616547</v>
      </c>
      <c r="H104" s="1">
        <v>22287.5</v>
      </c>
      <c r="I104" s="1">
        <v>2577.25</v>
      </c>
      <c r="J104" s="1">
        <f t="shared" si="6"/>
        <v>11.563656758272574</v>
      </c>
      <c r="K104" s="1">
        <v>5254.6666699999996</v>
      </c>
      <c r="L104" s="1">
        <f t="shared" si="7"/>
        <v>49.046878933616547</v>
      </c>
      <c r="M104" s="1">
        <v>970.75</v>
      </c>
    </row>
    <row r="105" spans="1:13" x14ac:dyDescent="0.2">
      <c r="A105" s="2" t="s">
        <v>697</v>
      </c>
      <c r="B105" s="2" t="s">
        <v>668</v>
      </c>
      <c r="C105" s="1">
        <v>4474.2</v>
      </c>
      <c r="D105" s="1">
        <v>1028.8800000000001</v>
      </c>
      <c r="E105" s="1">
        <f t="shared" si="4"/>
        <v>22.995842832238171</v>
      </c>
      <c r="F105" s="1">
        <v>1210.8045</v>
      </c>
      <c r="G105" s="1">
        <f t="shared" si="5"/>
        <v>84.974907179482742</v>
      </c>
      <c r="H105" s="1">
        <v>4474.2</v>
      </c>
      <c r="I105" s="1">
        <v>1028.8800000000001</v>
      </c>
      <c r="J105" s="1">
        <f t="shared" si="6"/>
        <v>22.995842832238171</v>
      </c>
      <c r="K105" s="1">
        <v>1210.8045</v>
      </c>
      <c r="L105" s="1">
        <f t="shared" si="7"/>
        <v>84.974907179482742</v>
      </c>
      <c r="M105" s="1">
        <v>413.60000000000014</v>
      </c>
    </row>
    <row r="106" spans="1:13" ht="25.5" x14ac:dyDescent="0.2">
      <c r="A106" s="2" t="s">
        <v>265</v>
      </c>
      <c r="B106" s="2" t="s">
        <v>1101</v>
      </c>
      <c r="C106" s="1">
        <v>140</v>
      </c>
      <c r="D106" s="1">
        <v>3</v>
      </c>
      <c r="E106" s="1">
        <f t="shared" si="4"/>
        <v>2.1428571428571428</v>
      </c>
      <c r="F106" s="1">
        <v>31.2</v>
      </c>
      <c r="G106" s="1">
        <f t="shared" si="5"/>
        <v>9.6153846153846168</v>
      </c>
      <c r="H106" s="1"/>
      <c r="I106" s="1"/>
      <c r="J106" s="1"/>
      <c r="K106" s="1"/>
      <c r="L106" s="1"/>
      <c r="M106" s="1"/>
    </row>
    <row r="107" spans="1:13" x14ac:dyDescent="0.2">
      <c r="A107" s="2" t="s">
        <v>468</v>
      </c>
      <c r="B107" s="2" t="s">
        <v>290</v>
      </c>
      <c r="C107" s="1"/>
      <c r="D107" s="1"/>
      <c r="E107" s="1" t="str">
        <f t="shared" si="4"/>
        <v xml:space="preserve"> </v>
      </c>
      <c r="F107" s="1">
        <v>3.5</v>
      </c>
      <c r="G107" s="1" t="str">
        <f t="shared" si="5"/>
        <v/>
      </c>
      <c r="H107" s="1"/>
      <c r="I107" s="1"/>
      <c r="J107" s="1"/>
      <c r="K107" s="1"/>
      <c r="L107" s="1"/>
      <c r="M107" s="1"/>
    </row>
    <row r="108" spans="1:13" ht="38.25" x14ac:dyDescent="0.2">
      <c r="A108" s="2" t="s">
        <v>51</v>
      </c>
      <c r="B108" s="2" t="s">
        <v>124</v>
      </c>
      <c r="C108" s="1">
        <v>40</v>
      </c>
      <c r="D108" s="1"/>
      <c r="E108" s="1" t="str">
        <f t="shared" si="4"/>
        <v/>
      </c>
      <c r="F108" s="1">
        <v>32</v>
      </c>
      <c r="G108" s="1" t="str">
        <f t="shared" si="5"/>
        <v/>
      </c>
      <c r="H108" s="1"/>
      <c r="I108" s="1"/>
      <c r="J108" s="1"/>
      <c r="K108" s="1"/>
      <c r="L108" s="1"/>
      <c r="M108" s="1"/>
    </row>
    <row r="109" spans="1:13" ht="25.5" x14ac:dyDescent="0.2">
      <c r="A109" s="2" t="s">
        <v>1097</v>
      </c>
      <c r="B109" s="2" t="s">
        <v>213</v>
      </c>
      <c r="C109" s="1">
        <v>16923.57317</v>
      </c>
      <c r="D109" s="1">
        <v>2774.8325</v>
      </c>
      <c r="E109" s="1">
        <f t="shared" si="4"/>
        <v>16.396256701385479</v>
      </c>
      <c r="F109" s="1">
        <v>5245.7479999999996</v>
      </c>
      <c r="G109" s="1">
        <f t="shared" si="5"/>
        <v>52.89679374609684</v>
      </c>
      <c r="H109" s="1">
        <v>16923.57317</v>
      </c>
      <c r="I109" s="1">
        <v>2774.8325</v>
      </c>
      <c r="J109" s="1">
        <f t="shared" si="6"/>
        <v>16.396256701385479</v>
      </c>
      <c r="K109" s="1">
        <v>5245.7479999999996</v>
      </c>
      <c r="L109" s="1">
        <f t="shared" si="7"/>
        <v>52.89679374609684</v>
      </c>
      <c r="M109" s="1">
        <v>1142.2249999999999</v>
      </c>
    </row>
    <row r="110" spans="1:13" ht="25.5" x14ac:dyDescent="0.2">
      <c r="A110" s="2" t="s">
        <v>347</v>
      </c>
      <c r="B110" s="2" t="s">
        <v>837</v>
      </c>
      <c r="C110" s="1">
        <v>8492.5731699999997</v>
      </c>
      <c r="D110" s="1">
        <v>758.88250000000005</v>
      </c>
      <c r="E110" s="1">
        <f t="shared" si="4"/>
        <v>8.9358370520815917</v>
      </c>
      <c r="F110" s="1">
        <v>3149.7080000000001</v>
      </c>
      <c r="G110" s="1">
        <f t="shared" si="5"/>
        <v>24.093741388090578</v>
      </c>
      <c r="H110" s="1">
        <v>8492.5731699999997</v>
      </c>
      <c r="I110" s="1">
        <v>758.88250000000005</v>
      </c>
      <c r="J110" s="1">
        <f t="shared" si="6"/>
        <v>8.9358370520815917</v>
      </c>
      <c r="K110" s="1">
        <v>3149.7080000000001</v>
      </c>
      <c r="L110" s="1">
        <f t="shared" si="7"/>
        <v>24.093741388090578</v>
      </c>
      <c r="M110" s="1">
        <v>266.27500000000003</v>
      </c>
    </row>
    <row r="111" spans="1:13" ht="63.75" x14ac:dyDescent="0.2">
      <c r="A111" s="2" t="s">
        <v>1066</v>
      </c>
      <c r="B111" s="2" t="s">
        <v>247</v>
      </c>
      <c r="C111" s="1">
        <v>8431</v>
      </c>
      <c r="D111" s="1">
        <v>2015.95</v>
      </c>
      <c r="E111" s="1">
        <f t="shared" si="4"/>
        <v>23.911161190843316</v>
      </c>
      <c r="F111" s="1">
        <v>2096.04</v>
      </c>
      <c r="G111" s="1">
        <f t="shared" si="5"/>
        <v>96.178985133871493</v>
      </c>
      <c r="H111" s="1">
        <v>8431</v>
      </c>
      <c r="I111" s="1">
        <v>2015.95</v>
      </c>
      <c r="J111" s="1">
        <f t="shared" si="6"/>
        <v>23.911161190843316</v>
      </c>
      <c r="K111" s="1">
        <v>2096.04</v>
      </c>
      <c r="L111" s="1">
        <f t="shared" si="7"/>
        <v>96.178985133871493</v>
      </c>
      <c r="M111" s="1">
        <v>875.95</v>
      </c>
    </row>
    <row r="112" spans="1:13" x14ac:dyDescent="0.2">
      <c r="A112" s="2" t="s">
        <v>1270</v>
      </c>
      <c r="B112" s="2" t="s">
        <v>843</v>
      </c>
      <c r="C112" s="1">
        <v>843</v>
      </c>
      <c r="D112" s="1">
        <v>60</v>
      </c>
      <c r="E112" s="1">
        <f t="shared" si="4"/>
        <v>7.1174377224199299</v>
      </c>
      <c r="F112" s="1">
        <v>229.02296999999999</v>
      </c>
      <c r="G112" s="1">
        <f t="shared" si="5"/>
        <v>26.198245529695125</v>
      </c>
      <c r="H112" s="1"/>
      <c r="I112" s="1"/>
      <c r="J112" s="1" t="str">
        <f t="shared" si="6"/>
        <v xml:space="preserve"> </v>
      </c>
      <c r="K112" s="1"/>
      <c r="L112" s="1" t="str">
        <f t="shared" si="7"/>
        <v xml:space="preserve"> </v>
      </c>
      <c r="M112" s="1"/>
    </row>
    <row r="113" spans="1:13" ht="51" x14ac:dyDescent="0.2">
      <c r="A113" s="2" t="s">
        <v>866</v>
      </c>
      <c r="B113" s="2" t="s">
        <v>827</v>
      </c>
      <c r="C113" s="1">
        <v>4.8</v>
      </c>
      <c r="D113" s="1"/>
      <c r="E113" s="1" t="str">
        <f t="shared" si="4"/>
        <v/>
      </c>
      <c r="F113" s="1">
        <v>1.6</v>
      </c>
      <c r="G113" s="1" t="str">
        <f t="shared" si="5"/>
        <v/>
      </c>
      <c r="H113" s="1">
        <v>4.8</v>
      </c>
      <c r="I113" s="1"/>
      <c r="J113" s="1" t="str">
        <f t="shared" si="6"/>
        <v/>
      </c>
      <c r="K113" s="1">
        <v>1.6</v>
      </c>
      <c r="L113" s="1" t="str">
        <f t="shared" si="7"/>
        <v/>
      </c>
      <c r="M113" s="1"/>
    </row>
    <row r="114" spans="1:13" ht="25.5" x14ac:dyDescent="0.2">
      <c r="A114" s="2" t="s">
        <v>455</v>
      </c>
      <c r="B114" s="2" t="s">
        <v>824</v>
      </c>
      <c r="C114" s="1">
        <v>234</v>
      </c>
      <c r="D114" s="1">
        <v>28.8</v>
      </c>
      <c r="E114" s="1">
        <f t="shared" si="4"/>
        <v>12.307692307692308</v>
      </c>
      <c r="F114" s="1">
        <v>72</v>
      </c>
      <c r="G114" s="1">
        <f t="shared" si="5"/>
        <v>40</v>
      </c>
      <c r="H114" s="1">
        <v>208</v>
      </c>
      <c r="I114" s="1">
        <v>25.6</v>
      </c>
      <c r="J114" s="1">
        <f t="shared" si="6"/>
        <v>12.307692307692308</v>
      </c>
      <c r="K114" s="1">
        <v>65.599999999999994</v>
      </c>
      <c r="L114" s="1">
        <f t="shared" si="7"/>
        <v>39.024390243902445</v>
      </c>
      <c r="M114" s="1">
        <v>8</v>
      </c>
    </row>
    <row r="115" spans="1:13" ht="38.25" x14ac:dyDescent="0.2">
      <c r="A115" s="2" t="s">
        <v>421</v>
      </c>
      <c r="B115" s="2" t="s">
        <v>1054</v>
      </c>
      <c r="C115" s="1">
        <v>208</v>
      </c>
      <c r="D115" s="1">
        <v>25.6</v>
      </c>
      <c r="E115" s="1">
        <f t="shared" si="4"/>
        <v>12.307692307692308</v>
      </c>
      <c r="F115" s="1">
        <v>65.599999999999994</v>
      </c>
      <c r="G115" s="1">
        <f t="shared" si="5"/>
        <v>39.024390243902445</v>
      </c>
      <c r="H115" s="1">
        <v>208</v>
      </c>
      <c r="I115" s="1">
        <v>25.6</v>
      </c>
      <c r="J115" s="1">
        <f t="shared" si="6"/>
        <v>12.307692307692308</v>
      </c>
      <c r="K115" s="1">
        <v>65.599999999999994</v>
      </c>
      <c r="L115" s="1">
        <f t="shared" si="7"/>
        <v>39.024390243902445</v>
      </c>
      <c r="M115" s="1">
        <v>8</v>
      </c>
    </row>
    <row r="116" spans="1:13" ht="38.25" x14ac:dyDescent="0.2">
      <c r="A116" s="2" t="s">
        <v>1143</v>
      </c>
      <c r="B116" s="2" t="s">
        <v>317</v>
      </c>
      <c r="C116" s="1">
        <v>26</v>
      </c>
      <c r="D116" s="1">
        <v>3.2</v>
      </c>
      <c r="E116" s="1">
        <f t="shared" si="4"/>
        <v>12.307692307692308</v>
      </c>
      <c r="F116" s="1">
        <v>6.4</v>
      </c>
      <c r="G116" s="1">
        <f t="shared" si="5"/>
        <v>50</v>
      </c>
      <c r="H116" s="1"/>
      <c r="I116" s="1"/>
      <c r="J116" s="1" t="str">
        <f t="shared" si="6"/>
        <v xml:space="preserve"> </v>
      </c>
      <c r="K116" s="1"/>
      <c r="L116" s="1" t="str">
        <f t="shared" si="7"/>
        <v xml:space="preserve"> </v>
      </c>
      <c r="M116" s="1"/>
    </row>
    <row r="117" spans="1:13" x14ac:dyDescent="0.2">
      <c r="A117" s="2" t="s">
        <v>691</v>
      </c>
      <c r="B117" s="2" t="s">
        <v>611</v>
      </c>
      <c r="C117" s="1">
        <v>44</v>
      </c>
      <c r="D117" s="1">
        <v>14.324999999999999</v>
      </c>
      <c r="E117" s="1">
        <f t="shared" si="4"/>
        <v>32.55681818181818</v>
      </c>
      <c r="F117" s="1">
        <v>18.100000000000001</v>
      </c>
      <c r="G117" s="1">
        <f t="shared" si="5"/>
        <v>79.143646408839771</v>
      </c>
      <c r="H117" s="1">
        <v>44</v>
      </c>
      <c r="I117" s="1">
        <v>14.324999999999999</v>
      </c>
      <c r="J117" s="1">
        <f t="shared" si="6"/>
        <v>32.55681818181818</v>
      </c>
      <c r="K117" s="1">
        <v>18.100000000000001</v>
      </c>
      <c r="L117" s="1">
        <f t="shared" si="7"/>
        <v>79.143646408839771</v>
      </c>
      <c r="M117" s="1">
        <v>6.3749999999999991</v>
      </c>
    </row>
    <row r="118" spans="1:13" ht="25.5" x14ac:dyDescent="0.2">
      <c r="A118" s="2" t="s">
        <v>445</v>
      </c>
      <c r="B118" s="2" t="s">
        <v>412</v>
      </c>
      <c r="C118" s="1">
        <v>1611</v>
      </c>
      <c r="D118" s="1">
        <v>105</v>
      </c>
      <c r="E118" s="1">
        <f t="shared" si="4"/>
        <v>6.5176908752327751</v>
      </c>
      <c r="F118" s="1">
        <v>720.95</v>
      </c>
      <c r="G118" s="1">
        <f t="shared" si="5"/>
        <v>14.564116790346072</v>
      </c>
      <c r="H118" s="1">
        <v>1611</v>
      </c>
      <c r="I118" s="1">
        <v>105</v>
      </c>
      <c r="J118" s="1">
        <f t="shared" si="6"/>
        <v>6.5176908752327751</v>
      </c>
      <c r="K118" s="1">
        <v>720.95</v>
      </c>
      <c r="L118" s="1">
        <f t="shared" si="7"/>
        <v>14.564116790346072</v>
      </c>
      <c r="M118" s="1">
        <v>105</v>
      </c>
    </row>
    <row r="119" spans="1:13" ht="38.25" x14ac:dyDescent="0.2">
      <c r="A119" s="2" t="s">
        <v>644</v>
      </c>
      <c r="B119" s="2" t="s">
        <v>1233</v>
      </c>
      <c r="C119" s="1">
        <v>200</v>
      </c>
      <c r="D119" s="1">
        <v>52.5</v>
      </c>
      <c r="E119" s="1">
        <f t="shared" si="4"/>
        <v>26.25</v>
      </c>
      <c r="F119" s="1">
        <v>45</v>
      </c>
      <c r="G119" s="1">
        <f t="shared" si="5"/>
        <v>116.66666666666667</v>
      </c>
      <c r="H119" s="1">
        <v>200</v>
      </c>
      <c r="I119" s="1">
        <v>52.5</v>
      </c>
      <c r="J119" s="1">
        <f t="shared" si="6"/>
        <v>26.25</v>
      </c>
      <c r="K119" s="1">
        <v>45</v>
      </c>
      <c r="L119" s="1">
        <f t="shared" si="7"/>
        <v>116.66666666666667</v>
      </c>
      <c r="M119" s="1">
        <v>20</v>
      </c>
    </row>
    <row r="120" spans="1:13" ht="25.5" x14ac:dyDescent="0.2">
      <c r="A120" s="2" t="s">
        <v>705</v>
      </c>
      <c r="B120" s="2" t="s">
        <v>610</v>
      </c>
      <c r="C120" s="1">
        <v>510</v>
      </c>
      <c r="D120" s="1">
        <v>80</v>
      </c>
      <c r="E120" s="1">
        <f t="shared" si="4"/>
        <v>15.686274509803921</v>
      </c>
      <c r="F120" s="1">
        <v>295</v>
      </c>
      <c r="G120" s="1">
        <f t="shared" si="5"/>
        <v>27.118644067796609</v>
      </c>
      <c r="H120" s="1">
        <v>510</v>
      </c>
      <c r="I120" s="1">
        <v>80</v>
      </c>
      <c r="J120" s="1">
        <f t="shared" si="6"/>
        <v>15.686274509803921</v>
      </c>
      <c r="K120" s="1">
        <v>295</v>
      </c>
      <c r="L120" s="1">
        <f t="shared" si="7"/>
        <v>27.118644067796609</v>
      </c>
      <c r="M120" s="1">
        <v>35</v>
      </c>
    </row>
    <row r="121" spans="1:13" ht="25.5" x14ac:dyDescent="0.2">
      <c r="A121" s="2" t="s">
        <v>494</v>
      </c>
      <c r="B121" s="2" t="s">
        <v>203</v>
      </c>
      <c r="C121" s="1">
        <v>719</v>
      </c>
      <c r="D121" s="1">
        <v>2.75</v>
      </c>
      <c r="E121" s="1">
        <f t="shared" si="4"/>
        <v>0.3824756606397775</v>
      </c>
      <c r="F121" s="1"/>
      <c r="G121" s="1" t="str">
        <f t="shared" si="5"/>
        <v xml:space="preserve"> </v>
      </c>
      <c r="H121" s="1">
        <v>719</v>
      </c>
      <c r="I121" s="1">
        <v>2.75</v>
      </c>
      <c r="J121" s="1">
        <f t="shared" si="6"/>
        <v>0.3824756606397775</v>
      </c>
      <c r="K121" s="1"/>
      <c r="L121" s="1" t="str">
        <f t="shared" si="7"/>
        <v xml:space="preserve"> </v>
      </c>
      <c r="M121" s="1"/>
    </row>
    <row r="122" spans="1:13" x14ac:dyDescent="0.2">
      <c r="A122" s="2" t="s">
        <v>246</v>
      </c>
      <c r="B122" s="2" t="s">
        <v>496</v>
      </c>
      <c r="C122" s="1">
        <v>14.4</v>
      </c>
      <c r="D122" s="1">
        <v>-1.7824599999999999</v>
      </c>
      <c r="E122" s="1" t="str">
        <f t="shared" si="4"/>
        <v/>
      </c>
      <c r="F122" s="1">
        <v>6.0982000000000003</v>
      </c>
      <c r="G122" s="1" t="str">
        <f t="shared" si="5"/>
        <v/>
      </c>
      <c r="H122" s="1">
        <v>14.4</v>
      </c>
      <c r="I122" s="1">
        <v>-1.5717399999999999</v>
      </c>
      <c r="J122" s="1" t="str">
        <f t="shared" si="6"/>
        <v/>
      </c>
      <c r="K122" s="1">
        <v>2.9116900000000001</v>
      </c>
      <c r="L122" s="1" t="str">
        <f t="shared" si="7"/>
        <v/>
      </c>
      <c r="M122" s="1"/>
    </row>
    <row r="123" spans="1:13" x14ac:dyDescent="0.2">
      <c r="A123" s="2" t="s">
        <v>1183</v>
      </c>
      <c r="B123" s="2" t="s">
        <v>888</v>
      </c>
      <c r="C123" s="1">
        <v>3</v>
      </c>
      <c r="D123" s="1"/>
      <c r="E123" s="1" t="str">
        <f t="shared" si="4"/>
        <v/>
      </c>
      <c r="F123" s="1"/>
      <c r="G123" s="1" t="str">
        <f t="shared" si="5"/>
        <v xml:space="preserve"> </v>
      </c>
      <c r="H123" s="1">
        <v>3</v>
      </c>
      <c r="I123" s="1"/>
      <c r="J123" s="1" t="str">
        <f t="shared" si="6"/>
        <v/>
      </c>
      <c r="K123" s="1"/>
      <c r="L123" s="1" t="str">
        <f t="shared" si="7"/>
        <v xml:space="preserve"> </v>
      </c>
      <c r="M123" s="1"/>
    </row>
    <row r="124" spans="1:13" x14ac:dyDescent="0.2">
      <c r="A124" s="2" t="s">
        <v>936</v>
      </c>
      <c r="B124" s="2" t="s">
        <v>209</v>
      </c>
      <c r="C124" s="1">
        <v>1</v>
      </c>
      <c r="D124" s="1"/>
      <c r="E124" s="1" t="str">
        <f t="shared" si="4"/>
        <v/>
      </c>
      <c r="F124" s="1"/>
      <c r="G124" s="1" t="str">
        <f t="shared" si="5"/>
        <v xml:space="preserve"> </v>
      </c>
      <c r="H124" s="1">
        <v>1</v>
      </c>
      <c r="I124" s="1"/>
      <c r="J124" s="1" t="str">
        <f t="shared" si="6"/>
        <v/>
      </c>
      <c r="K124" s="1"/>
      <c r="L124" s="1" t="str">
        <f t="shared" si="7"/>
        <v xml:space="preserve"> </v>
      </c>
      <c r="M124" s="1"/>
    </row>
    <row r="125" spans="1:13" x14ac:dyDescent="0.2">
      <c r="A125" s="2" t="s">
        <v>635</v>
      </c>
      <c r="B125" s="2" t="s">
        <v>1365</v>
      </c>
      <c r="C125" s="1">
        <v>1</v>
      </c>
      <c r="D125" s="1"/>
      <c r="E125" s="1" t="str">
        <f t="shared" si="4"/>
        <v/>
      </c>
      <c r="F125" s="1"/>
      <c r="G125" s="1" t="str">
        <f t="shared" si="5"/>
        <v xml:space="preserve"> </v>
      </c>
      <c r="H125" s="1">
        <v>1</v>
      </c>
      <c r="I125" s="1"/>
      <c r="J125" s="1" t="str">
        <f t="shared" si="6"/>
        <v/>
      </c>
      <c r="K125" s="1"/>
      <c r="L125" s="1" t="str">
        <f t="shared" si="7"/>
        <v xml:space="preserve"> </v>
      </c>
      <c r="M125" s="1"/>
    </row>
    <row r="126" spans="1:13" x14ac:dyDescent="0.2">
      <c r="A126" s="2" t="s">
        <v>1138</v>
      </c>
      <c r="B126" s="2" t="s">
        <v>994</v>
      </c>
      <c r="C126" s="1">
        <v>2</v>
      </c>
      <c r="D126" s="1"/>
      <c r="E126" s="1" t="str">
        <f t="shared" si="4"/>
        <v/>
      </c>
      <c r="F126" s="1"/>
      <c r="G126" s="1" t="str">
        <f t="shared" si="5"/>
        <v xml:space="preserve"> </v>
      </c>
      <c r="H126" s="1">
        <v>2</v>
      </c>
      <c r="I126" s="1"/>
      <c r="J126" s="1" t="str">
        <f t="shared" si="6"/>
        <v/>
      </c>
      <c r="K126" s="1"/>
      <c r="L126" s="1" t="str">
        <f t="shared" si="7"/>
        <v xml:space="preserve"> </v>
      </c>
      <c r="M126" s="1"/>
    </row>
    <row r="127" spans="1:13" ht="25.5" x14ac:dyDescent="0.2">
      <c r="A127" s="2" t="s">
        <v>554</v>
      </c>
      <c r="B127" s="2" t="s">
        <v>65</v>
      </c>
      <c r="C127" s="1">
        <v>2</v>
      </c>
      <c r="D127" s="1"/>
      <c r="E127" s="1" t="str">
        <f t="shared" si="4"/>
        <v/>
      </c>
      <c r="F127" s="1"/>
      <c r="G127" s="1" t="str">
        <f t="shared" si="5"/>
        <v xml:space="preserve"> </v>
      </c>
      <c r="H127" s="1">
        <v>2</v>
      </c>
      <c r="I127" s="1"/>
      <c r="J127" s="1" t="str">
        <f t="shared" si="6"/>
        <v/>
      </c>
      <c r="K127" s="1"/>
      <c r="L127" s="1" t="str">
        <f t="shared" si="7"/>
        <v xml:space="preserve"> </v>
      </c>
      <c r="M127" s="1"/>
    </row>
    <row r="128" spans="1:13" x14ac:dyDescent="0.2">
      <c r="A128" s="2" t="s">
        <v>699</v>
      </c>
      <c r="B128" s="2" t="s">
        <v>1289</v>
      </c>
      <c r="C128" s="1">
        <v>4</v>
      </c>
      <c r="D128" s="1">
        <v>-0.21990999999999999</v>
      </c>
      <c r="E128" s="1" t="str">
        <f t="shared" si="4"/>
        <v/>
      </c>
      <c r="F128" s="1">
        <v>1.61866</v>
      </c>
      <c r="G128" s="1" t="str">
        <f t="shared" si="5"/>
        <v/>
      </c>
      <c r="H128" s="1">
        <v>4</v>
      </c>
      <c r="I128" s="1">
        <v>2.0889999999999999E-2</v>
      </c>
      <c r="J128" s="1">
        <f t="shared" si="6"/>
        <v>0.52224999999999999</v>
      </c>
      <c r="K128" s="1">
        <v>1.0059400000000001</v>
      </c>
      <c r="L128" s="1">
        <f t="shared" si="7"/>
        <v>2.0766646122035106</v>
      </c>
      <c r="M128" s="1"/>
    </row>
    <row r="129" spans="1:13" x14ac:dyDescent="0.2">
      <c r="A129" s="2" t="s">
        <v>1186</v>
      </c>
      <c r="B129" s="2" t="s">
        <v>1374</v>
      </c>
      <c r="C129" s="1">
        <v>2</v>
      </c>
      <c r="D129" s="1"/>
      <c r="E129" s="1" t="str">
        <f t="shared" si="4"/>
        <v/>
      </c>
      <c r="F129" s="1">
        <v>0.95016</v>
      </c>
      <c r="G129" s="1" t="str">
        <f t="shared" si="5"/>
        <v/>
      </c>
      <c r="H129" s="1">
        <v>2</v>
      </c>
      <c r="I129" s="1"/>
      <c r="J129" s="1" t="str">
        <f t="shared" si="6"/>
        <v/>
      </c>
      <c r="K129" s="1">
        <v>0.47506999999999999</v>
      </c>
      <c r="L129" s="1" t="str">
        <f t="shared" si="7"/>
        <v/>
      </c>
      <c r="M129" s="1"/>
    </row>
    <row r="130" spans="1:13" x14ac:dyDescent="0.2">
      <c r="A130" s="2" t="s">
        <v>769</v>
      </c>
      <c r="B130" s="2" t="s">
        <v>604</v>
      </c>
      <c r="C130" s="1"/>
      <c r="D130" s="1"/>
      <c r="E130" s="1" t="str">
        <f t="shared" si="4"/>
        <v xml:space="preserve"> </v>
      </c>
      <c r="F130" s="1">
        <v>0.53086999999999995</v>
      </c>
      <c r="G130" s="1" t="str">
        <f t="shared" si="5"/>
        <v/>
      </c>
      <c r="H130" s="1"/>
      <c r="I130" s="1"/>
      <c r="J130" s="1" t="str">
        <f t="shared" si="6"/>
        <v xml:space="preserve"> </v>
      </c>
      <c r="K130" s="1">
        <v>0.53086999999999995</v>
      </c>
      <c r="L130" s="1" t="str">
        <f t="shared" si="7"/>
        <v/>
      </c>
      <c r="M130" s="1"/>
    </row>
    <row r="131" spans="1:13" x14ac:dyDescent="0.2">
      <c r="A131" s="2" t="s">
        <v>513</v>
      </c>
      <c r="B131" s="2" t="s">
        <v>100</v>
      </c>
      <c r="C131" s="1">
        <v>2</v>
      </c>
      <c r="D131" s="1">
        <v>2.0889999999999999E-2</v>
      </c>
      <c r="E131" s="1">
        <f t="shared" si="4"/>
        <v>1.0445</v>
      </c>
      <c r="F131" s="1"/>
      <c r="G131" s="1" t="str">
        <f t="shared" si="5"/>
        <v xml:space="preserve"> </v>
      </c>
      <c r="H131" s="1">
        <v>2</v>
      </c>
      <c r="I131" s="1">
        <v>2.0889999999999999E-2</v>
      </c>
      <c r="J131" s="1">
        <f t="shared" si="6"/>
        <v>1.0445</v>
      </c>
      <c r="K131" s="1"/>
      <c r="L131" s="1" t="str">
        <f t="shared" si="7"/>
        <v xml:space="preserve"> </v>
      </c>
      <c r="M131" s="1"/>
    </row>
    <row r="132" spans="1:13" x14ac:dyDescent="0.2">
      <c r="A132" s="2" t="s">
        <v>1273</v>
      </c>
      <c r="B132" s="2" t="s">
        <v>146</v>
      </c>
      <c r="C132" s="1"/>
      <c r="D132" s="1">
        <v>-0.24079999999999999</v>
      </c>
      <c r="E132" s="1" t="str">
        <f t="shared" si="4"/>
        <v xml:space="preserve"> </v>
      </c>
      <c r="F132" s="1">
        <v>0.13763</v>
      </c>
      <c r="G132" s="1" t="str">
        <f t="shared" si="5"/>
        <v/>
      </c>
      <c r="H132" s="1"/>
      <c r="I132" s="1"/>
      <c r="J132" s="1" t="str">
        <f t="shared" si="6"/>
        <v xml:space="preserve"> </v>
      </c>
      <c r="K132" s="1"/>
      <c r="L132" s="1" t="str">
        <f t="shared" si="7"/>
        <v xml:space="preserve"> </v>
      </c>
      <c r="M132" s="1"/>
    </row>
    <row r="133" spans="1:13" x14ac:dyDescent="0.2">
      <c r="A133" s="2" t="s">
        <v>984</v>
      </c>
      <c r="B133" s="2" t="s">
        <v>1035</v>
      </c>
      <c r="C133" s="1"/>
      <c r="D133" s="1">
        <v>-0.24079999999999999</v>
      </c>
      <c r="E133" s="1" t="str">
        <f t="shared" si="4"/>
        <v xml:space="preserve"> </v>
      </c>
      <c r="F133" s="1">
        <v>0.13763</v>
      </c>
      <c r="G133" s="1" t="str">
        <f t="shared" si="5"/>
        <v/>
      </c>
      <c r="H133" s="1"/>
      <c r="I133" s="1"/>
      <c r="J133" s="1" t="str">
        <f t="shared" si="6"/>
        <v xml:space="preserve"> </v>
      </c>
      <c r="K133" s="1"/>
      <c r="L133" s="1" t="str">
        <f t="shared" si="7"/>
        <v xml:space="preserve"> </v>
      </c>
      <c r="M133" s="1"/>
    </row>
    <row r="134" spans="1:13" x14ac:dyDescent="0.2">
      <c r="A134" s="2" t="s">
        <v>12</v>
      </c>
      <c r="B134" s="2" t="s">
        <v>505</v>
      </c>
      <c r="C134" s="1">
        <v>7.4</v>
      </c>
      <c r="D134" s="1"/>
      <c r="E134" s="1" t="str">
        <f t="shared" ref="E134:E197" si="8">IF(C134=0," ",IF(D134/C134*100&gt;200,"свыше 200",IF(D134/C134&gt;0,D134/C134*100,"")))</f>
        <v/>
      </c>
      <c r="F134" s="1">
        <v>4.28498</v>
      </c>
      <c r="G134" s="1" t="str">
        <f t="shared" ref="G134:G197" si="9">IF(F134=0," ",IF(D134/F134*100&gt;200,"свыше 200",IF(D134/F134&gt;0,D134/F134*100,"")))</f>
        <v/>
      </c>
      <c r="H134" s="1">
        <v>7.4</v>
      </c>
      <c r="I134" s="1"/>
      <c r="J134" s="1" t="str">
        <f t="shared" ref="J134:J193" si="10">IF(H134=0," ",IF(I134/H134*100&gt;200,"свыше 200",IF(I134/H134&gt;0,I134/H134*100,"")))</f>
        <v/>
      </c>
      <c r="K134" s="1">
        <v>1.7139899999999999</v>
      </c>
      <c r="L134" s="1" t="str">
        <f t="shared" ref="L134:L193" si="11">IF(K134=0," ",IF(I134/K134*100&gt;200,"свыше 200",IF(I134/K134&gt;0,I134/K134*100,"")))</f>
        <v/>
      </c>
      <c r="M134" s="1"/>
    </row>
    <row r="135" spans="1:13" x14ac:dyDescent="0.2">
      <c r="A135" s="2" t="s">
        <v>1068</v>
      </c>
      <c r="B135" s="2" t="s">
        <v>397</v>
      </c>
      <c r="C135" s="1">
        <v>4.4000000000000004</v>
      </c>
      <c r="D135" s="1"/>
      <c r="E135" s="1" t="str">
        <f t="shared" si="8"/>
        <v/>
      </c>
      <c r="F135" s="1">
        <v>4.28498</v>
      </c>
      <c r="G135" s="1" t="str">
        <f t="shared" si="9"/>
        <v/>
      </c>
      <c r="H135" s="1">
        <v>4.4000000000000004</v>
      </c>
      <c r="I135" s="1"/>
      <c r="J135" s="1" t="str">
        <f t="shared" si="10"/>
        <v/>
      </c>
      <c r="K135" s="1">
        <v>1.7139899999999999</v>
      </c>
      <c r="L135" s="1" t="str">
        <f t="shared" si="11"/>
        <v/>
      </c>
      <c r="M135" s="1"/>
    </row>
    <row r="136" spans="1:13" x14ac:dyDescent="0.2">
      <c r="A136" s="2" t="s">
        <v>665</v>
      </c>
      <c r="B136" s="2" t="s">
        <v>1078</v>
      </c>
      <c r="C136" s="1">
        <v>3</v>
      </c>
      <c r="D136" s="1"/>
      <c r="E136" s="1" t="str">
        <f t="shared" si="8"/>
        <v/>
      </c>
      <c r="F136" s="1"/>
      <c r="G136" s="1" t="str">
        <f t="shared" si="9"/>
        <v xml:space="preserve"> </v>
      </c>
      <c r="H136" s="1">
        <v>3</v>
      </c>
      <c r="I136" s="1"/>
      <c r="J136" s="1" t="str">
        <f t="shared" si="10"/>
        <v/>
      </c>
      <c r="K136" s="1"/>
      <c r="L136" s="1" t="str">
        <f t="shared" si="11"/>
        <v xml:space="preserve"> </v>
      </c>
      <c r="M136" s="1"/>
    </row>
    <row r="137" spans="1:13" x14ac:dyDescent="0.2">
      <c r="A137" s="2" t="s">
        <v>943</v>
      </c>
      <c r="B137" s="2" t="s">
        <v>528</v>
      </c>
      <c r="C137" s="1"/>
      <c r="D137" s="1">
        <v>2.971E-2</v>
      </c>
      <c r="E137" s="1" t="str">
        <f t="shared" si="8"/>
        <v xml:space="preserve"> </v>
      </c>
      <c r="F137" s="1"/>
      <c r="G137" s="1" t="str">
        <f t="shared" si="9"/>
        <v xml:space="preserve"> </v>
      </c>
      <c r="H137" s="1"/>
      <c r="I137" s="1"/>
      <c r="J137" s="1" t="str">
        <f t="shared" si="10"/>
        <v xml:space="preserve"> </v>
      </c>
      <c r="K137" s="1"/>
      <c r="L137" s="1" t="str">
        <f t="shared" si="11"/>
        <v xml:space="preserve"> </v>
      </c>
      <c r="M137" s="1"/>
    </row>
    <row r="138" spans="1:13" x14ac:dyDescent="0.2">
      <c r="A138" s="2" t="s">
        <v>1151</v>
      </c>
      <c r="B138" s="2" t="s">
        <v>106</v>
      </c>
      <c r="C138" s="1"/>
      <c r="D138" s="1">
        <v>2.971E-2</v>
      </c>
      <c r="E138" s="1" t="str">
        <f t="shared" si="8"/>
        <v xml:space="preserve"> </v>
      </c>
      <c r="F138" s="1"/>
      <c r="G138" s="1" t="str">
        <f t="shared" si="9"/>
        <v xml:space="preserve"> </v>
      </c>
      <c r="H138" s="1"/>
      <c r="I138" s="1"/>
      <c r="J138" s="1" t="str">
        <f t="shared" si="10"/>
        <v xml:space="preserve"> </v>
      </c>
      <c r="K138" s="1"/>
      <c r="L138" s="1" t="str">
        <f t="shared" si="11"/>
        <v xml:space="preserve"> </v>
      </c>
      <c r="M138" s="1"/>
    </row>
    <row r="139" spans="1:13" x14ac:dyDescent="0.2">
      <c r="A139" s="2" t="s">
        <v>842</v>
      </c>
      <c r="B139" s="2" t="s">
        <v>774</v>
      </c>
      <c r="C139" s="1"/>
      <c r="D139" s="1">
        <v>2.971E-2</v>
      </c>
      <c r="E139" s="1" t="str">
        <f t="shared" si="8"/>
        <v xml:space="preserve"> </v>
      </c>
      <c r="F139" s="1"/>
      <c r="G139" s="1" t="str">
        <f t="shared" si="9"/>
        <v xml:space="preserve"> </v>
      </c>
      <c r="H139" s="1"/>
      <c r="I139" s="1"/>
      <c r="J139" s="1" t="str">
        <f t="shared" si="10"/>
        <v xml:space="preserve"> </v>
      </c>
      <c r="K139" s="1"/>
      <c r="L139" s="1" t="str">
        <f t="shared" si="11"/>
        <v xml:space="preserve"> </v>
      </c>
      <c r="M139" s="1"/>
    </row>
    <row r="140" spans="1:13" x14ac:dyDescent="0.2">
      <c r="A140" s="2" t="s">
        <v>537</v>
      </c>
      <c r="B140" s="2" t="s">
        <v>583</v>
      </c>
      <c r="C140" s="1"/>
      <c r="D140" s="1">
        <v>-1.593</v>
      </c>
      <c r="E140" s="1" t="str">
        <f t="shared" si="8"/>
        <v xml:space="preserve"> </v>
      </c>
      <c r="F140" s="1">
        <v>0.19176000000000001</v>
      </c>
      <c r="G140" s="1" t="str">
        <f t="shared" si="9"/>
        <v/>
      </c>
      <c r="H140" s="1"/>
      <c r="I140" s="1">
        <v>-1.593</v>
      </c>
      <c r="J140" s="1" t="str">
        <f t="shared" si="10"/>
        <v xml:space="preserve"> </v>
      </c>
      <c r="K140" s="1">
        <v>0.19176000000000001</v>
      </c>
      <c r="L140" s="1" t="str">
        <f t="shared" si="11"/>
        <v/>
      </c>
      <c r="M140" s="1"/>
    </row>
    <row r="141" spans="1:13" x14ac:dyDescent="0.2">
      <c r="A141" s="2" t="s">
        <v>719</v>
      </c>
      <c r="B141" s="2" t="s">
        <v>583</v>
      </c>
      <c r="C141" s="1"/>
      <c r="D141" s="1">
        <v>-1.593</v>
      </c>
      <c r="E141" s="1" t="str">
        <f t="shared" si="8"/>
        <v xml:space="preserve"> </v>
      </c>
      <c r="F141" s="1">
        <v>0.19176000000000001</v>
      </c>
      <c r="G141" s="1" t="str">
        <f t="shared" si="9"/>
        <v/>
      </c>
      <c r="H141" s="1"/>
      <c r="I141" s="1">
        <v>-1.593</v>
      </c>
      <c r="J141" s="1" t="str">
        <f t="shared" si="10"/>
        <v xml:space="preserve"> </v>
      </c>
      <c r="K141" s="1">
        <v>0.19176000000000001</v>
      </c>
      <c r="L141" s="1" t="str">
        <f t="shared" si="11"/>
        <v/>
      </c>
      <c r="M141" s="1"/>
    </row>
    <row r="142" spans="1:13" x14ac:dyDescent="0.2">
      <c r="A142" s="2" t="s">
        <v>181</v>
      </c>
      <c r="B142" s="2" t="s">
        <v>708</v>
      </c>
      <c r="C142" s="1">
        <v>519603.03895999998</v>
      </c>
      <c r="D142" s="1">
        <v>120924.92067000001</v>
      </c>
      <c r="E142" s="1">
        <f t="shared" si="8"/>
        <v>23.27255839612382</v>
      </c>
      <c r="F142" s="1">
        <v>97071.165179999996</v>
      </c>
      <c r="G142" s="1">
        <f t="shared" si="9"/>
        <v>124.57347189123335</v>
      </c>
      <c r="H142" s="1">
        <v>25565.494019999998</v>
      </c>
      <c r="I142" s="1">
        <v>3816.7968599999999</v>
      </c>
      <c r="J142" s="1">
        <f t="shared" si="10"/>
        <v>14.92948603697665</v>
      </c>
      <c r="K142" s="1">
        <v>4896.9525700000004</v>
      </c>
      <c r="L142" s="1">
        <f t="shared" si="11"/>
        <v>77.94228768689095</v>
      </c>
      <c r="M142" s="1">
        <v>2241.2302499999996</v>
      </c>
    </row>
    <row r="143" spans="1:13" ht="25.5" x14ac:dyDescent="0.2">
      <c r="A143" s="2" t="s">
        <v>73</v>
      </c>
      <c r="B143" s="2" t="s">
        <v>348</v>
      </c>
      <c r="C143" s="1">
        <v>2887.482</v>
      </c>
      <c r="D143" s="1">
        <v>200</v>
      </c>
      <c r="E143" s="1">
        <f t="shared" si="8"/>
        <v>6.9264501042777065</v>
      </c>
      <c r="F143" s="1"/>
      <c r="G143" s="1" t="str">
        <f t="shared" si="9"/>
        <v xml:space="preserve"> </v>
      </c>
      <c r="H143" s="1"/>
      <c r="I143" s="1"/>
      <c r="J143" s="1" t="str">
        <f t="shared" si="10"/>
        <v xml:space="preserve"> </v>
      </c>
      <c r="K143" s="1"/>
      <c r="L143" s="1" t="str">
        <f t="shared" si="11"/>
        <v xml:space="preserve"> </v>
      </c>
      <c r="M143" s="1"/>
    </row>
    <row r="144" spans="1:13" ht="25.5" x14ac:dyDescent="0.2">
      <c r="A144" s="2" t="s">
        <v>823</v>
      </c>
      <c r="B144" s="2" t="s">
        <v>569</v>
      </c>
      <c r="C144" s="1">
        <v>2883.9</v>
      </c>
      <c r="D144" s="1"/>
      <c r="E144" s="1" t="str">
        <f t="shared" si="8"/>
        <v/>
      </c>
      <c r="F144" s="1"/>
      <c r="G144" s="1" t="str">
        <f t="shared" si="9"/>
        <v xml:space="preserve"> </v>
      </c>
      <c r="H144" s="1"/>
      <c r="I144" s="1"/>
      <c r="J144" s="1" t="str">
        <f t="shared" si="10"/>
        <v xml:space="preserve"> </v>
      </c>
      <c r="K144" s="1"/>
      <c r="L144" s="1" t="str">
        <f t="shared" si="11"/>
        <v xml:space="preserve"> </v>
      </c>
      <c r="M144" s="1"/>
    </row>
    <row r="145" spans="1:13" ht="25.5" x14ac:dyDescent="0.2">
      <c r="A145" s="2" t="s">
        <v>849</v>
      </c>
      <c r="B145" s="2" t="s">
        <v>1219</v>
      </c>
      <c r="C145" s="1">
        <v>3.5819999999999999</v>
      </c>
      <c r="D145" s="1">
        <v>200</v>
      </c>
      <c r="E145" s="1" t="str">
        <f t="shared" si="8"/>
        <v>свыше 200</v>
      </c>
      <c r="F145" s="1"/>
      <c r="G145" s="1" t="str">
        <f t="shared" si="9"/>
        <v xml:space="preserve"> </v>
      </c>
      <c r="H145" s="1"/>
      <c r="I145" s="1"/>
      <c r="J145" s="1" t="str">
        <f t="shared" si="10"/>
        <v xml:space="preserve"> </v>
      </c>
      <c r="K145" s="1"/>
      <c r="L145" s="1" t="str">
        <f t="shared" si="11"/>
        <v xml:space="preserve"> </v>
      </c>
      <c r="M145" s="1"/>
    </row>
    <row r="146" spans="1:13" x14ac:dyDescent="0.2">
      <c r="A146" s="2" t="s">
        <v>1402</v>
      </c>
      <c r="B146" s="2" t="s">
        <v>1288</v>
      </c>
      <c r="C146" s="1">
        <v>1189.3722499999999</v>
      </c>
      <c r="D146" s="1"/>
      <c r="E146" s="1" t="str">
        <f t="shared" si="8"/>
        <v/>
      </c>
      <c r="F146" s="1">
        <v>0.24399999999999999</v>
      </c>
      <c r="G146" s="1" t="str">
        <f t="shared" si="9"/>
        <v/>
      </c>
      <c r="H146" s="1">
        <v>1281.6175800000001</v>
      </c>
      <c r="I146" s="1">
        <v>5.2012099999999997</v>
      </c>
      <c r="J146" s="1">
        <f t="shared" si="10"/>
        <v>0.40583166782091107</v>
      </c>
      <c r="K146" s="1">
        <v>32.939160000000001</v>
      </c>
      <c r="L146" s="1">
        <f t="shared" si="11"/>
        <v>15.790354095247114</v>
      </c>
      <c r="M146" s="1">
        <v>1.7915299999999998</v>
      </c>
    </row>
    <row r="147" spans="1:13" x14ac:dyDescent="0.2">
      <c r="A147" s="2" t="s">
        <v>21</v>
      </c>
      <c r="B147" s="2" t="s">
        <v>277</v>
      </c>
      <c r="C147" s="1">
        <v>1188.69425</v>
      </c>
      <c r="D147" s="1"/>
      <c r="E147" s="1" t="str">
        <f t="shared" si="8"/>
        <v/>
      </c>
      <c r="F147" s="1"/>
      <c r="G147" s="1" t="str">
        <f t="shared" si="9"/>
        <v xml:space="preserve"> </v>
      </c>
      <c r="H147" s="1">
        <v>1281.6175800000001</v>
      </c>
      <c r="I147" s="1">
        <v>5.2012099999999997</v>
      </c>
      <c r="J147" s="1">
        <f t="shared" si="10"/>
        <v>0.40583166782091107</v>
      </c>
      <c r="K147" s="1">
        <v>32.939160000000001</v>
      </c>
      <c r="L147" s="1">
        <f t="shared" si="11"/>
        <v>15.790354095247114</v>
      </c>
      <c r="M147" s="1">
        <v>1.7915299999999998</v>
      </c>
    </row>
    <row r="148" spans="1:13" x14ac:dyDescent="0.2">
      <c r="A148" s="2" t="s">
        <v>711</v>
      </c>
      <c r="B148" s="2" t="s">
        <v>1355</v>
      </c>
      <c r="C148" s="1">
        <v>0.67800000000000005</v>
      </c>
      <c r="D148" s="1"/>
      <c r="E148" s="1" t="str">
        <f t="shared" si="8"/>
        <v/>
      </c>
      <c r="F148" s="1">
        <v>0.24399999999999999</v>
      </c>
      <c r="G148" s="1" t="str">
        <f t="shared" si="9"/>
        <v/>
      </c>
      <c r="H148" s="1"/>
      <c r="I148" s="1"/>
      <c r="J148" s="1" t="str">
        <f t="shared" si="10"/>
        <v xml:space="preserve"> </v>
      </c>
      <c r="K148" s="1"/>
      <c r="L148" s="1" t="str">
        <f t="shared" si="11"/>
        <v xml:space="preserve"> </v>
      </c>
      <c r="M148" s="1"/>
    </row>
    <row r="149" spans="1:13" ht="38.25" x14ac:dyDescent="0.2">
      <c r="A149" s="2" t="s">
        <v>1302</v>
      </c>
      <c r="B149" s="2" t="s">
        <v>1395</v>
      </c>
      <c r="C149" s="1">
        <v>420432.89236</v>
      </c>
      <c r="D149" s="1">
        <v>99371.44326</v>
      </c>
      <c r="E149" s="1">
        <f t="shared" si="8"/>
        <v>23.635506418682432</v>
      </c>
      <c r="F149" s="1">
        <v>74447.521429999993</v>
      </c>
      <c r="G149" s="1">
        <f t="shared" si="9"/>
        <v>133.47851124020963</v>
      </c>
      <c r="H149" s="1">
        <v>23184.992569999999</v>
      </c>
      <c r="I149" s="1">
        <v>3752.0504799999999</v>
      </c>
      <c r="J149" s="1">
        <f t="shared" si="10"/>
        <v>16.183099773147784</v>
      </c>
      <c r="K149" s="1">
        <v>4812.8893799999996</v>
      </c>
      <c r="L149" s="1">
        <f t="shared" si="11"/>
        <v>77.958377676239053</v>
      </c>
      <c r="M149" s="1">
        <v>2179.8935499999998</v>
      </c>
    </row>
    <row r="150" spans="1:13" ht="25.5" x14ac:dyDescent="0.2">
      <c r="A150" s="2" t="s">
        <v>32</v>
      </c>
      <c r="B150" s="2" t="s">
        <v>1154</v>
      </c>
      <c r="C150" s="1">
        <v>337567.78561000002</v>
      </c>
      <c r="D150" s="1">
        <v>79306.165210000006</v>
      </c>
      <c r="E150" s="1">
        <f t="shared" si="8"/>
        <v>23.49340446295556</v>
      </c>
      <c r="F150" s="1">
        <v>55917.593789999999</v>
      </c>
      <c r="G150" s="1">
        <f t="shared" si="9"/>
        <v>141.82685597637911</v>
      </c>
      <c r="H150" s="1"/>
      <c r="I150" s="1"/>
      <c r="J150" s="1"/>
      <c r="K150" s="1"/>
      <c r="L150" s="1"/>
      <c r="M150" s="1"/>
    </row>
    <row r="151" spans="1:13" ht="25.5" x14ac:dyDescent="0.2">
      <c r="A151" s="2" t="s">
        <v>1209</v>
      </c>
      <c r="B151" s="2" t="s">
        <v>1057</v>
      </c>
      <c r="C151" s="1">
        <v>268023.21188999998</v>
      </c>
      <c r="D151" s="1">
        <v>54329.250679999997</v>
      </c>
      <c r="E151" s="1">
        <f t="shared" si="8"/>
        <v>20.270352816418523</v>
      </c>
      <c r="F151" s="1">
        <v>42365.604939999997</v>
      </c>
      <c r="G151" s="1">
        <f t="shared" si="9"/>
        <v>128.23905325308922</v>
      </c>
      <c r="H151" s="1"/>
      <c r="I151" s="1"/>
      <c r="J151" s="1"/>
      <c r="K151" s="1"/>
      <c r="L151" s="1"/>
      <c r="M151" s="1"/>
    </row>
    <row r="152" spans="1:13" ht="38.25" x14ac:dyDescent="0.2">
      <c r="A152" s="2" t="s">
        <v>295</v>
      </c>
      <c r="B152" s="2" t="s">
        <v>1140</v>
      </c>
      <c r="C152" s="1">
        <v>39291.623</v>
      </c>
      <c r="D152" s="1">
        <v>11847.563410000001</v>
      </c>
      <c r="E152" s="1">
        <f t="shared" si="8"/>
        <v>30.152899028884605</v>
      </c>
      <c r="F152" s="1">
        <v>8055.5947699999997</v>
      </c>
      <c r="G152" s="1">
        <f t="shared" si="9"/>
        <v>147.07248500286715</v>
      </c>
      <c r="H152" s="1"/>
      <c r="I152" s="1"/>
      <c r="J152" s="1"/>
      <c r="K152" s="1"/>
      <c r="L152" s="1"/>
      <c r="M152" s="1"/>
    </row>
    <row r="153" spans="1:13" ht="25.5" x14ac:dyDescent="0.2">
      <c r="A153" s="2" t="s">
        <v>553</v>
      </c>
      <c r="B153" s="2" t="s">
        <v>114</v>
      </c>
      <c r="C153" s="1">
        <v>30252.950720000001</v>
      </c>
      <c r="D153" s="1">
        <v>13129.351119999999</v>
      </c>
      <c r="E153" s="1">
        <f t="shared" si="8"/>
        <v>43.398580328629841</v>
      </c>
      <c r="F153" s="1">
        <v>5496.39408</v>
      </c>
      <c r="G153" s="1" t="str">
        <f t="shared" si="9"/>
        <v>свыше 200</v>
      </c>
      <c r="H153" s="1"/>
      <c r="I153" s="1"/>
      <c r="J153" s="1"/>
      <c r="K153" s="1"/>
      <c r="L153" s="1"/>
      <c r="M153" s="1"/>
    </row>
    <row r="154" spans="1:13" ht="25.5" x14ac:dyDescent="0.2">
      <c r="A154" s="2" t="s">
        <v>1090</v>
      </c>
      <c r="B154" s="2" t="s">
        <v>329</v>
      </c>
      <c r="C154" s="1">
        <v>29993.88135</v>
      </c>
      <c r="D154" s="1">
        <v>6595.8976599999996</v>
      </c>
      <c r="E154" s="1">
        <f t="shared" si="8"/>
        <v>21.990810669123352</v>
      </c>
      <c r="F154" s="1">
        <v>5082.2030500000001</v>
      </c>
      <c r="G154" s="1">
        <f t="shared" si="9"/>
        <v>129.78422143129444</v>
      </c>
      <c r="H154" s="1">
        <v>10111.22133</v>
      </c>
      <c r="I154" s="1">
        <v>1521.7960399999999</v>
      </c>
      <c r="J154" s="1">
        <f t="shared" si="10"/>
        <v>15.050566003187271</v>
      </c>
      <c r="K154" s="1">
        <v>1879.89492</v>
      </c>
      <c r="L154" s="1">
        <f t="shared" si="11"/>
        <v>80.951122523380192</v>
      </c>
      <c r="M154" s="1">
        <v>1181.8975</v>
      </c>
    </row>
    <row r="155" spans="1:13" ht="25.5" x14ac:dyDescent="0.2">
      <c r="A155" s="2" t="s">
        <v>1335</v>
      </c>
      <c r="B155" s="2" t="s">
        <v>531</v>
      </c>
      <c r="C155" s="1">
        <v>10111.22133</v>
      </c>
      <c r="D155" s="1">
        <v>1521.7960399999999</v>
      </c>
      <c r="E155" s="1">
        <f t="shared" si="8"/>
        <v>15.050566003187271</v>
      </c>
      <c r="F155" s="1">
        <v>1879.89492</v>
      </c>
      <c r="G155" s="1">
        <f t="shared" si="9"/>
        <v>80.951122523380192</v>
      </c>
      <c r="H155" s="1">
        <v>10111.22133</v>
      </c>
      <c r="I155" s="1">
        <v>1521.7960399999999</v>
      </c>
      <c r="J155" s="1">
        <f t="shared" si="10"/>
        <v>15.050566003187271</v>
      </c>
      <c r="K155" s="1">
        <v>1879.89492</v>
      </c>
      <c r="L155" s="1">
        <f t="shared" si="11"/>
        <v>80.951122523380192</v>
      </c>
      <c r="M155" s="1">
        <v>1181.8975</v>
      </c>
    </row>
    <row r="156" spans="1:13" ht="25.5" x14ac:dyDescent="0.2">
      <c r="A156" s="2" t="s">
        <v>765</v>
      </c>
      <c r="B156" s="2" t="s">
        <v>539</v>
      </c>
      <c r="C156" s="1">
        <v>15251.6</v>
      </c>
      <c r="D156" s="1">
        <v>3714.4789900000001</v>
      </c>
      <c r="E156" s="1">
        <f t="shared" si="8"/>
        <v>24.354684033150619</v>
      </c>
      <c r="F156" s="1">
        <v>2674.8843099999999</v>
      </c>
      <c r="G156" s="1">
        <f t="shared" si="9"/>
        <v>138.86503338157456</v>
      </c>
      <c r="H156" s="1"/>
      <c r="I156" s="1"/>
      <c r="J156" s="1" t="str">
        <f t="shared" si="10"/>
        <v xml:space="preserve"> </v>
      </c>
      <c r="K156" s="1"/>
      <c r="L156" s="1" t="str">
        <f t="shared" si="11"/>
        <v xml:space="preserve"> </v>
      </c>
      <c r="M156" s="1"/>
    </row>
    <row r="157" spans="1:13" ht="25.5" x14ac:dyDescent="0.2">
      <c r="A157" s="2" t="s">
        <v>465</v>
      </c>
      <c r="B157" s="2" t="s">
        <v>860</v>
      </c>
      <c r="C157" s="1">
        <v>2412.7399999999998</v>
      </c>
      <c r="D157" s="1">
        <v>1011.92625</v>
      </c>
      <c r="E157" s="1">
        <f t="shared" si="8"/>
        <v>41.940957169027747</v>
      </c>
      <c r="F157" s="1">
        <v>228.20281</v>
      </c>
      <c r="G157" s="1" t="str">
        <f t="shared" si="9"/>
        <v>свыше 200</v>
      </c>
      <c r="H157" s="1"/>
      <c r="I157" s="1"/>
      <c r="J157" s="1" t="str">
        <f t="shared" si="10"/>
        <v xml:space="preserve"> </v>
      </c>
      <c r="K157" s="1"/>
      <c r="L157" s="1" t="str">
        <f t="shared" si="11"/>
        <v xml:space="preserve"> </v>
      </c>
      <c r="M157" s="1"/>
    </row>
    <row r="158" spans="1:13" ht="25.5" x14ac:dyDescent="0.2">
      <c r="A158" s="2" t="s">
        <v>815</v>
      </c>
      <c r="B158" s="2" t="s">
        <v>282</v>
      </c>
      <c r="C158" s="1">
        <v>2000.93496</v>
      </c>
      <c r="D158" s="1">
        <v>181.03336999999999</v>
      </c>
      <c r="E158" s="1">
        <f t="shared" si="8"/>
        <v>9.0474390032147767</v>
      </c>
      <c r="F158" s="1">
        <v>250.84717000000001</v>
      </c>
      <c r="G158" s="1">
        <f t="shared" si="9"/>
        <v>72.168791061107044</v>
      </c>
      <c r="H158" s="1"/>
      <c r="I158" s="1"/>
      <c r="J158" s="1" t="str">
        <f t="shared" si="10"/>
        <v xml:space="preserve"> </v>
      </c>
      <c r="K158" s="1"/>
      <c r="L158" s="1" t="str">
        <f t="shared" si="11"/>
        <v xml:space="preserve"> </v>
      </c>
      <c r="M158" s="1"/>
    </row>
    <row r="159" spans="1:13" ht="25.5" x14ac:dyDescent="0.2">
      <c r="A159" s="2" t="s">
        <v>93</v>
      </c>
      <c r="B159" s="2" t="s">
        <v>873</v>
      </c>
      <c r="C159" s="1">
        <v>217.38506000000001</v>
      </c>
      <c r="D159" s="1">
        <v>166.66301000000001</v>
      </c>
      <c r="E159" s="1">
        <f t="shared" si="8"/>
        <v>76.667186788273312</v>
      </c>
      <c r="F159" s="1">
        <v>48.373840000000001</v>
      </c>
      <c r="G159" s="1" t="str">
        <f t="shared" si="9"/>
        <v>свыше 200</v>
      </c>
      <c r="H159" s="1"/>
      <c r="I159" s="1"/>
      <c r="J159" s="1" t="str">
        <f t="shared" si="10"/>
        <v xml:space="preserve"> </v>
      </c>
      <c r="K159" s="1"/>
      <c r="L159" s="1" t="str">
        <f t="shared" si="11"/>
        <v xml:space="preserve"> </v>
      </c>
      <c r="M159" s="1"/>
    </row>
    <row r="160" spans="1:13" ht="25.5" x14ac:dyDescent="0.2">
      <c r="A160" s="2" t="s">
        <v>679</v>
      </c>
      <c r="B160" s="2" t="s">
        <v>540</v>
      </c>
      <c r="C160" s="1"/>
      <c r="D160" s="1"/>
      <c r="E160" s="1" t="str">
        <f t="shared" si="8"/>
        <v xml:space="preserve"> </v>
      </c>
      <c r="F160" s="1">
        <v>6071.15542</v>
      </c>
      <c r="G160" s="1" t="str">
        <f t="shared" si="9"/>
        <v/>
      </c>
      <c r="H160" s="1"/>
      <c r="I160" s="1"/>
      <c r="J160" s="1" t="str">
        <f t="shared" si="10"/>
        <v xml:space="preserve"> </v>
      </c>
      <c r="K160" s="1">
        <v>397.12153999999998</v>
      </c>
      <c r="L160" s="1" t="str">
        <f t="shared" si="11"/>
        <v/>
      </c>
      <c r="M160" s="1"/>
    </row>
    <row r="161" spans="1:13" ht="38.25" x14ac:dyDescent="0.2">
      <c r="A161" s="2" t="s">
        <v>679</v>
      </c>
      <c r="B161" s="2" t="s">
        <v>534</v>
      </c>
      <c r="C161" s="1">
        <v>20410.55732</v>
      </c>
      <c r="D161" s="1">
        <v>6878.6412099999998</v>
      </c>
      <c r="E161" s="1">
        <f t="shared" si="8"/>
        <v>33.701388463605163</v>
      </c>
      <c r="F161" s="1"/>
      <c r="G161" s="1" t="str">
        <f t="shared" si="9"/>
        <v xml:space="preserve"> </v>
      </c>
      <c r="H161" s="1">
        <v>2342.8472200000001</v>
      </c>
      <c r="I161" s="1">
        <v>233.18149</v>
      </c>
      <c r="J161" s="1">
        <f t="shared" si="10"/>
        <v>9.9529106298275813</v>
      </c>
      <c r="K161" s="1"/>
      <c r="L161" s="1" t="str">
        <f t="shared" si="11"/>
        <v xml:space="preserve"> </v>
      </c>
      <c r="M161" s="1">
        <v>132.16982000000002</v>
      </c>
    </row>
    <row r="162" spans="1:13" ht="25.5" x14ac:dyDescent="0.2">
      <c r="A162" s="2" t="s">
        <v>81</v>
      </c>
      <c r="B162" s="2" t="s">
        <v>5</v>
      </c>
      <c r="C162" s="1">
        <v>2342.8472200000001</v>
      </c>
      <c r="D162" s="1">
        <v>233.18149</v>
      </c>
      <c r="E162" s="1">
        <f t="shared" si="8"/>
        <v>9.9529106298275813</v>
      </c>
      <c r="F162" s="1">
        <v>397.12153999999998</v>
      </c>
      <c r="G162" s="1">
        <f t="shared" si="9"/>
        <v>58.717915427100728</v>
      </c>
      <c r="H162" s="1">
        <v>2342.8472200000001</v>
      </c>
      <c r="I162" s="1">
        <v>233.18149</v>
      </c>
      <c r="J162" s="1">
        <f t="shared" si="10"/>
        <v>9.9529106298275813</v>
      </c>
      <c r="K162" s="1">
        <v>397.12153999999998</v>
      </c>
      <c r="L162" s="1">
        <f t="shared" si="11"/>
        <v>58.717915427100728</v>
      </c>
      <c r="M162" s="1">
        <v>132.16982000000002</v>
      </c>
    </row>
    <row r="163" spans="1:13" ht="25.5" x14ac:dyDescent="0.2">
      <c r="A163" s="2" t="s">
        <v>340</v>
      </c>
      <c r="B163" s="2" t="s">
        <v>360</v>
      </c>
      <c r="C163" s="1">
        <v>3856.652</v>
      </c>
      <c r="D163" s="1">
        <v>469.45418999999998</v>
      </c>
      <c r="E163" s="1">
        <f t="shared" si="8"/>
        <v>12.172583629531522</v>
      </c>
      <c r="F163" s="1">
        <v>1006.69661</v>
      </c>
      <c r="G163" s="1">
        <f t="shared" si="9"/>
        <v>46.633135081283328</v>
      </c>
      <c r="H163" s="1"/>
      <c r="I163" s="1"/>
      <c r="J163" s="1" t="str">
        <f t="shared" si="10"/>
        <v xml:space="preserve"> </v>
      </c>
      <c r="K163" s="1"/>
      <c r="L163" s="1" t="str">
        <f t="shared" si="11"/>
        <v xml:space="preserve"> </v>
      </c>
      <c r="M163" s="1"/>
    </row>
    <row r="164" spans="1:13" ht="25.5" x14ac:dyDescent="0.2">
      <c r="A164" s="2" t="s">
        <v>48</v>
      </c>
      <c r="B164" s="2" t="s">
        <v>1422</v>
      </c>
      <c r="C164" s="1">
        <v>7721.2105199999996</v>
      </c>
      <c r="D164" s="1">
        <v>4378.1448899999996</v>
      </c>
      <c r="E164" s="1">
        <f t="shared" si="8"/>
        <v>56.702830193004502</v>
      </c>
      <c r="F164" s="1">
        <v>3213.9146099999998</v>
      </c>
      <c r="G164" s="1">
        <f t="shared" si="9"/>
        <v>136.22467990834392</v>
      </c>
      <c r="H164" s="1"/>
      <c r="I164" s="1"/>
      <c r="J164" s="1" t="str">
        <f t="shared" si="10"/>
        <v xml:space="preserve"> </v>
      </c>
      <c r="K164" s="1"/>
      <c r="L164" s="1" t="str">
        <f t="shared" si="11"/>
        <v xml:space="preserve"> </v>
      </c>
      <c r="M164" s="1"/>
    </row>
    <row r="165" spans="1:13" ht="25.5" x14ac:dyDescent="0.2">
      <c r="A165" s="2" t="s">
        <v>390</v>
      </c>
      <c r="B165" s="2" t="s">
        <v>1282</v>
      </c>
      <c r="C165" s="1">
        <v>3759.7134900000001</v>
      </c>
      <c r="D165" s="1">
        <v>745.13478999999995</v>
      </c>
      <c r="E165" s="1">
        <f t="shared" si="8"/>
        <v>19.818924819188812</v>
      </c>
      <c r="F165" s="1">
        <v>954.52053000000001</v>
      </c>
      <c r="G165" s="1">
        <f t="shared" si="9"/>
        <v>78.063778261531994</v>
      </c>
      <c r="H165" s="1"/>
      <c r="I165" s="1"/>
      <c r="J165" s="1" t="str">
        <f t="shared" si="10"/>
        <v xml:space="preserve"> </v>
      </c>
      <c r="K165" s="1"/>
      <c r="L165" s="1" t="str">
        <f t="shared" si="11"/>
        <v xml:space="preserve"> </v>
      </c>
      <c r="M165" s="1"/>
    </row>
    <row r="166" spans="1:13" ht="25.5" x14ac:dyDescent="0.2">
      <c r="A166" s="2" t="s">
        <v>1142</v>
      </c>
      <c r="B166" s="2" t="s">
        <v>452</v>
      </c>
      <c r="C166" s="1">
        <v>2730.13409</v>
      </c>
      <c r="D166" s="1">
        <v>1052.72585</v>
      </c>
      <c r="E166" s="1">
        <f t="shared" si="8"/>
        <v>38.55949251195937</v>
      </c>
      <c r="F166" s="1">
        <v>498.90213</v>
      </c>
      <c r="G166" s="1" t="str">
        <f t="shared" si="9"/>
        <v>свыше 200</v>
      </c>
      <c r="H166" s="1"/>
      <c r="I166" s="1"/>
      <c r="J166" s="1" t="str">
        <f t="shared" si="10"/>
        <v xml:space="preserve"> </v>
      </c>
      <c r="K166" s="1"/>
      <c r="L166" s="1" t="str">
        <f t="shared" si="11"/>
        <v xml:space="preserve"> </v>
      </c>
      <c r="M166" s="1"/>
    </row>
    <row r="167" spans="1:13" x14ac:dyDescent="0.2">
      <c r="A167" s="2" t="s">
        <v>212</v>
      </c>
      <c r="B167" s="2" t="s">
        <v>718</v>
      </c>
      <c r="C167" s="1">
        <v>32460.003059999999</v>
      </c>
      <c r="D167" s="1">
        <v>6590.7120999999997</v>
      </c>
      <c r="E167" s="1">
        <f t="shared" si="8"/>
        <v>20.304101906021199</v>
      </c>
      <c r="F167" s="1">
        <v>7376.5640999999996</v>
      </c>
      <c r="G167" s="1">
        <f t="shared" si="9"/>
        <v>89.34663904025453</v>
      </c>
      <c r="H167" s="1">
        <v>10730.259</v>
      </c>
      <c r="I167" s="1">
        <v>1997.0458699999999</v>
      </c>
      <c r="J167" s="1">
        <f t="shared" si="10"/>
        <v>18.611348244250209</v>
      </c>
      <c r="K167" s="1">
        <v>2535.8678500000001</v>
      </c>
      <c r="L167" s="1">
        <f t="shared" si="11"/>
        <v>78.751969271584869</v>
      </c>
      <c r="M167" s="1">
        <v>865.79914999999983</v>
      </c>
    </row>
    <row r="168" spans="1:13" x14ac:dyDescent="0.2">
      <c r="A168" s="2" t="s">
        <v>483</v>
      </c>
      <c r="B168" s="2" t="s">
        <v>602</v>
      </c>
      <c r="C168" s="1">
        <v>10730.259</v>
      </c>
      <c r="D168" s="1">
        <v>1997.0458699999999</v>
      </c>
      <c r="E168" s="1">
        <f t="shared" si="8"/>
        <v>18.611348244250209</v>
      </c>
      <c r="F168" s="1">
        <v>2535.8678500000001</v>
      </c>
      <c r="G168" s="1">
        <f t="shared" si="9"/>
        <v>78.751969271584869</v>
      </c>
      <c r="H168" s="1">
        <v>10730.259</v>
      </c>
      <c r="I168" s="1">
        <v>1997.0458699999999</v>
      </c>
      <c r="J168" s="1">
        <f t="shared" si="10"/>
        <v>18.611348244250209</v>
      </c>
      <c r="K168" s="1">
        <v>2535.8678500000001</v>
      </c>
      <c r="L168" s="1">
        <f t="shared" si="11"/>
        <v>78.751969271584869</v>
      </c>
      <c r="M168" s="1">
        <v>865.79914999999983</v>
      </c>
    </row>
    <row r="169" spans="1:13" x14ac:dyDescent="0.2">
      <c r="A169" s="2" t="s">
        <v>1336</v>
      </c>
      <c r="B169" s="2" t="s">
        <v>796</v>
      </c>
      <c r="C169" s="1">
        <v>14077.46</v>
      </c>
      <c r="D169" s="1">
        <v>3213.69803</v>
      </c>
      <c r="E169" s="1">
        <f t="shared" si="8"/>
        <v>22.828678113807463</v>
      </c>
      <c r="F169" s="1">
        <v>3382.1484099999998</v>
      </c>
      <c r="G169" s="1">
        <f t="shared" si="9"/>
        <v>95.019426719952833</v>
      </c>
      <c r="H169" s="1"/>
      <c r="I169" s="1"/>
      <c r="J169" s="1"/>
      <c r="K169" s="1"/>
      <c r="L169" s="1"/>
      <c r="M169" s="1"/>
    </row>
    <row r="170" spans="1:13" x14ac:dyDescent="0.2">
      <c r="A170" s="2" t="s">
        <v>453</v>
      </c>
      <c r="B170" s="2" t="s">
        <v>626</v>
      </c>
      <c r="C170" s="1">
        <v>6026.4489999999996</v>
      </c>
      <c r="D170" s="1">
        <v>1067.5018299999999</v>
      </c>
      <c r="E170" s="1">
        <f t="shared" si="8"/>
        <v>17.713612610012959</v>
      </c>
      <c r="F170" s="1">
        <v>1124.60076</v>
      </c>
      <c r="G170" s="1">
        <f t="shared" si="9"/>
        <v>94.922737736723548</v>
      </c>
      <c r="H170" s="1"/>
      <c r="I170" s="1"/>
      <c r="J170" s="1"/>
      <c r="K170" s="1"/>
      <c r="L170" s="1"/>
      <c r="M170" s="1"/>
    </row>
    <row r="171" spans="1:13" x14ac:dyDescent="0.2">
      <c r="A171" s="2" t="s">
        <v>801</v>
      </c>
      <c r="B171" s="2" t="s">
        <v>731</v>
      </c>
      <c r="C171" s="1">
        <v>541.23505999999998</v>
      </c>
      <c r="D171" s="1">
        <v>89.533690000000007</v>
      </c>
      <c r="E171" s="1">
        <f t="shared" si="8"/>
        <v>16.542477865347454</v>
      </c>
      <c r="F171" s="1">
        <v>68.224369999999993</v>
      </c>
      <c r="G171" s="1">
        <f t="shared" si="9"/>
        <v>131.23417629213728</v>
      </c>
      <c r="H171" s="1"/>
      <c r="I171" s="1"/>
      <c r="J171" s="1"/>
      <c r="K171" s="1"/>
      <c r="L171" s="1"/>
      <c r="M171" s="1"/>
    </row>
    <row r="172" spans="1:13" x14ac:dyDescent="0.2">
      <c r="A172" s="2" t="s">
        <v>689</v>
      </c>
      <c r="B172" s="2" t="s">
        <v>1329</v>
      </c>
      <c r="C172" s="1">
        <v>1084.5999999999999</v>
      </c>
      <c r="D172" s="1">
        <v>222.93268</v>
      </c>
      <c r="E172" s="1">
        <f t="shared" si="8"/>
        <v>20.554368430757886</v>
      </c>
      <c r="F172" s="1">
        <v>265.72271000000001</v>
      </c>
      <c r="G172" s="1">
        <f t="shared" si="9"/>
        <v>83.896735811553327</v>
      </c>
      <c r="H172" s="1"/>
      <c r="I172" s="1"/>
      <c r="J172" s="1"/>
      <c r="K172" s="1"/>
      <c r="L172" s="1"/>
      <c r="M172" s="1"/>
    </row>
    <row r="173" spans="1:13" ht="38.25" x14ac:dyDescent="0.2">
      <c r="A173" s="2" t="s">
        <v>946</v>
      </c>
      <c r="B173" s="2" t="s">
        <v>545</v>
      </c>
      <c r="C173" s="1">
        <v>0.66502000000000006</v>
      </c>
      <c r="D173" s="1">
        <v>2.708E-2</v>
      </c>
      <c r="E173" s="1">
        <f t="shared" si="8"/>
        <v>4.0720579832185493</v>
      </c>
      <c r="F173" s="1">
        <v>5.0699999999999999E-3</v>
      </c>
      <c r="G173" s="1" t="str">
        <f t="shared" si="9"/>
        <v>свыше 200</v>
      </c>
      <c r="H173" s="1">
        <v>0.66502000000000006</v>
      </c>
      <c r="I173" s="1">
        <v>2.708E-2</v>
      </c>
      <c r="J173" s="1">
        <f t="shared" si="10"/>
        <v>4.0720579832185493</v>
      </c>
      <c r="K173" s="1">
        <v>5.0699999999999999E-3</v>
      </c>
      <c r="L173" s="1" t="str">
        <f t="shared" si="11"/>
        <v>свыше 200</v>
      </c>
      <c r="M173" s="1">
        <v>2.708E-2</v>
      </c>
    </row>
    <row r="174" spans="1:13" x14ac:dyDescent="0.2">
      <c r="A174" s="2" t="s">
        <v>464</v>
      </c>
      <c r="B174" s="2" t="s">
        <v>189</v>
      </c>
      <c r="C174" s="1">
        <v>493.79387000000003</v>
      </c>
      <c r="D174" s="1">
        <v>190.51548</v>
      </c>
      <c r="E174" s="1">
        <f t="shared" si="8"/>
        <v>38.581985637043239</v>
      </c>
      <c r="F174" s="1">
        <v>182.99184</v>
      </c>
      <c r="G174" s="1">
        <f t="shared" si="9"/>
        <v>104.11146201929004</v>
      </c>
      <c r="H174" s="1">
        <v>244.88387</v>
      </c>
      <c r="I174" s="1">
        <v>59.545169999999999</v>
      </c>
      <c r="J174" s="1">
        <f t="shared" si="10"/>
        <v>24.315676651140802</v>
      </c>
      <c r="K174" s="1">
        <v>51.124029999999998</v>
      </c>
      <c r="L174" s="1">
        <f t="shared" si="11"/>
        <v>116.47198000627104</v>
      </c>
      <c r="M174" s="1">
        <v>59.545169999999999</v>
      </c>
    </row>
    <row r="175" spans="1:13" x14ac:dyDescent="0.2">
      <c r="A175" s="2" t="s">
        <v>47</v>
      </c>
      <c r="B175" s="2" t="s">
        <v>458</v>
      </c>
      <c r="C175" s="1">
        <v>152</v>
      </c>
      <c r="D175" s="1">
        <v>74.634289999999993</v>
      </c>
      <c r="E175" s="1">
        <f t="shared" si="8"/>
        <v>49.101506578947365</v>
      </c>
      <c r="F175" s="1">
        <v>29.601019999999998</v>
      </c>
      <c r="G175" s="1" t="str">
        <f t="shared" si="9"/>
        <v>свыше 200</v>
      </c>
      <c r="H175" s="1"/>
      <c r="I175" s="1"/>
      <c r="J175" s="1"/>
      <c r="K175" s="1"/>
      <c r="L175" s="1"/>
      <c r="M175" s="1"/>
    </row>
    <row r="176" spans="1:13" ht="38.25" x14ac:dyDescent="0.2">
      <c r="A176" s="2" t="s">
        <v>1215</v>
      </c>
      <c r="B176" s="2" t="s">
        <v>371</v>
      </c>
      <c r="C176" s="1">
        <v>152</v>
      </c>
      <c r="D176" s="1">
        <v>45.781080000000003</v>
      </c>
      <c r="E176" s="1">
        <f t="shared" si="8"/>
        <v>30.119131578947371</v>
      </c>
      <c r="F176" s="1">
        <v>29.601019999999998</v>
      </c>
      <c r="G176" s="1">
        <f t="shared" si="9"/>
        <v>154.66048129422569</v>
      </c>
      <c r="H176" s="1"/>
      <c r="I176" s="1"/>
      <c r="J176" s="1"/>
      <c r="K176" s="1"/>
      <c r="L176" s="1"/>
      <c r="M176" s="1"/>
    </row>
    <row r="177" spans="1:13" ht="51" x14ac:dyDescent="0.2">
      <c r="A177" s="2" t="s">
        <v>910</v>
      </c>
      <c r="B177" s="2" t="s">
        <v>22</v>
      </c>
      <c r="C177" s="1"/>
      <c r="D177" s="1">
        <v>28.853210000000001</v>
      </c>
      <c r="E177" s="1" t="str">
        <f t="shared" si="8"/>
        <v xml:space="preserve"> </v>
      </c>
      <c r="F177" s="1"/>
      <c r="G177" s="1" t="str">
        <f t="shared" si="9"/>
        <v xml:space="preserve"> </v>
      </c>
      <c r="H177" s="1"/>
      <c r="I177" s="1"/>
      <c r="J177" s="1"/>
      <c r="K177" s="1"/>
      <c r="L177" s="1"/>
      <c r="M177" s="1"/>
    </row>
    <row r="178" spans="1:13" x14ac:dyDescent="0.2">
      <c r="A178" s="2" t="s">
        <v>1096</v>
      </c>
      <c r="B178" s="2" t="s">
        <v>828</v>
      </c>
      <c r="C178" s="1">
        <v>341.79387000000003</v>
      </c>
      <c r="D178" s="1">
        <v>115.88119</v>
      </c>
      <c r="E178" s="1">
        <f t="shared" si="8"/>
        <v>33.903823377522826</v>
      </c>
      <c r="F178" s="1">
        <v>153.39081999999999</v>
      </c>
      <c r="G178" s="1">
        <f t="shared" si="9"/>
        <v>75.546365812504305</v>
      </c>
      <c r="H178" s="1">
        <v>244.88387</v>
      </c>
      <c r="I178" s="1">
        <v>59.545169999999999</v>
      </c>
      <c r="J178" s="1">
        <f t="shared" si="10"/>
        <v>24.315676651140802</v>
      </c>
      <c r="K178" s="1">
        <v>51.124029999999998</v>
      </c>
      <c r="L178" s="1">
        <f t="shared" si="11"/>
        <v>116.47198000627104</v>
      </c>
      <c r="M178" s="1">
        <v>59.545169999999999</v>
      </c>
    </row>
    <row r="179" spans="1:13" ht="38.25" x14ac:dyDescent="0.2">
      <c r="A179" s="2" t="s">
        <v>514</v>
      </c>
      <c r="B179" s="2" t="s">
        <v>527</v>
      </c>
      <c r="C179" s="1">
        <v>244.88387</v>
      </c>
      <c r="D179" s="1">
        <v>59.545169999999999</v>
      </c>
      <c r="E179" s="1">
        <f t="shared" si="8"/>
        <v>24.315676651140802</v>
      </c>
      <c r="F179" s="1">
        <v>51.124029999999998</v>
      </c>
      <c r="G179" s="1">
        <f t="shared" si="9"/>
        <v>116.47198000627104</v>
      </c>
      <c r="H179" s="1">
        <v>244.88387</v>
      </c>
      <c r="I179" s="1">
        <v>59.545169999999999</v>
      </c>
      <c r="J179" s="1">
        <f t="shared" si="10"/>
        <v>24.315676651140802</v>
      </c>
      <c r="K179" s="1">
        <v>51.124029999999998</v>
      </c>
      <c r="L179" s="1">
        <f t="shared" si="11"/>
        <v>116.47198000627104</v>
      </c>
      <c r="M179" s="1">
        <v>59.545169999999999</v>
      </c>
    </row>
    <row r="180" spans="1:13" ht="38.25" x14ac:dyDescent="0.2">
      <c r="A180" s="2" t="s">
        <v>779</v>
      </c>
      <c r="B180" s="2" t="s">
        <v>694</v>
      </c>
      <c r="C180" s="1">
        <v>96</v>
      </c>
      <c r="D180" s="1">
        <v>56.278100000000002</v>
      </c>
      <c r="E180" s="1">
        <f t="shared" si="8"/>
        <v>58.623020833333342</v>
      </c>
      <c r="F180" s="1">
        <v>102.26679</v>
      </c>
      <c r="G180" s="1">
        <f t="shared" si="9"/>
        <v>55.030670269400261</v>
      </c>
      <c r="H180" s="1"/>
      <c r="I180" s="1"/>
      <c r="J180" s="1" t="str">
        <f t="shared" si="10"/>
        <v xml:space="preserve"> </v>
      </c>
      <c r="K180" s="1"/>
      <c r="L180" s="1" t="str">
        <f t="shared" si="11"/>
        <v xml:space="preserve"> </v>
      </c>
      <c r="M180" s="1"/>
    </row>
    <row r="181" spans="1:13" ht="38.25" x14ac:dyDescent="0.2">
      <c r="A181" s="2" t="s">
        <v>475</v>
      </c>
      <c r="B181" s="2" t="s">
        <v>995</v>
      </c>
      <c r="C181" s="1"/>
      <c r="D181" s="1">
        <v>5.7919999999999999E-2</v>
      </c>
      <c r="E181" s="1" t="str">
        <f t="shared" si="8"/>
        <v xml:space="preserve"> </v>
      </c>
      <c r="F181" s="1"/>
      <c r="G181" s="1" t="str">
        <f t="shared" si="9"/>
        <v xml:space="preserve"> </v>
      </c>
      <c r="H181" s="1"/>
      <c r="I181" s="1"/>
      <c r="J181" s="1" t="str">
        <f t="shared" si="10"/>
        <v xml:space="preserve"> </v>
      </c>
      <c r="K181" s="1"/>
      <c r="L181" s="1" t="str">
        <f t="shared" si="11"/>
        <v xml:space="preserve"> </v>
      </c>
      <c r="M181" s="1"/>
    </row>
    <row r="182" spans="1:13" ht="38.25" x14ac:dyDescent="0.2">
      <c r="A182" s="2" t="s">
        <v>821</v>
      </c>
      <c r="B182" s="2" t="s">
        <v>14</v>
      </c>
      <c r="C182" s="1">
        <v>0.91</v>
      </c>
      <c r="D182" s="1"/>
      <c r="E182" s="1" t="str">
        <f t="shared" si="8"/>
        <v/>
      </c>
      <c r="F182" s="1"/>
      <c r="G182" s="1" t="str">
        <f t="shared" si="9"/>
        <v xml:space="preserve"> </v>
      </c>
      <c r="H182" s="1"/>
      <c r="I182" s="1"/>
      <c r="J182" s="1" t="str">
        <f t="shared" si="10"/>
        <v xml:space="preserve"> </v>
      </c>
      <c r="K182" s="1"/>
      <c r="L182" s="1" t="str">
        <f t="shared" si="11"/>
        <v xml:space="preserve"> </v>
      </c>
      <c r="M182" s="1"/>
    </row>
    <row r="183" spans="1:13" x14ac:dyDescent="0.2">
      <c r="A183" s="2" t="s">
        <v>1205</v>
      </c>
      <c r="B183" s="2" t="s">
        <v>1036</v>
      </c>
      <c r="C183" s="1">
        <v>13919.16</v>
      </c>
      <c r="D183" s="1">
        <v>1.2</v>
      </c>
      <c r="E183" s="1">
        <f t="shared" si="8"/>
        <v>8.6212099005974503E-3</v>
      </c>
      <c r="F183" s="1">
        <v>6540.741</v>
      </c>
      <c r="G183" s="1">
        <f t="shared" si="9"/>
        <v>1.8346545139151665E-2</v>
      </c>
      <c r="H183" s="1">
        <v>854</v>
      </c>
      <c r="I183" s="1"/>
      <c r="J183" s="1" t="str">
        <f t="shared" si="10"/>
        <v/>
      </c>
      <c r="K183" s="1"/>
      <c r="L183" s="1" t="str">
        <f t="shared" si="11"/>
        <v xml:space="preserve"> </v>
      </c>
      <c r="M183" s="1"/>
    </row>
    <row r="184" spans="1:13" ht="25.5" x14ac:dyDescent="0.2">
      <c r="A184" s="2" t="s">
        <v>1371</v>
      </c>
      <c r="B184" s="2" t="s">
        <v>227</v>
      </c>
      <c r="C184" s="1">
        <v>13919.16</v>
      </c>
      <c r="D184" s="1">
        <v>1.2</v>
      </c>
      <c r="E184" s="1">
        <f t="shared" si="8"/>
        <v>8.6212099005974503E-3</v>
      </c>
      <c r="F184" s="1">
        <v>6540.741</v>
      </c>
      <c r="G184" s="1">
        <f t="shared" si="9"/>
        <v>1.8346545139151665E-2</v>
      </c>
      <c r="H184" s="1">
        <v>854</v>
      </c>
      <c r="I184" s="1"/>
      <c r="J184" s="1" t="str">
        <f t="shared" si="10"/>
        <v/>
      </c>
      <c r="K184" s="1"/>
      <c r="L184" s="1" t="str">
        <f t="shared" si="11"/>
        <v xml:space="preserve"> </v>
      </c>
      <c r="M184" s="1"/>
    </row>
    <row r="185" spans="1:13" ht="25.5" x14ac:dyDescent="0.2">
      <c r="A185" s="2" t="s">
        <v>196</v>
      </c>
      <c r="B185" s="2" t="s">
        <v>993</v>
      </c>
      <c r="C185" s="1">
        <v>854</v>
      </c>
      <c r="D185" s="1"/>
      <c r="E185" s="1" t="str">
        <f t="shared" si="8"/>
        <v/>
      </c>
      <c r="F185" s="1"/>
      <c r="G185" s="1" t="str">
        <f t="shared" si="9"/>
        <v xml:space="preserve"> </v>
      </c>
      <c r="H185" s="1">
        <v>854</v>
      </c>
      <c r="I185" s="1"/>
      <c r="J185" s="1" t="str">
        <f t="shared" si="10"/>
        <v/>
      </c>
      <c r="K185" s="1"/>
      <c r="L185" s="1" t="str">
        <f t="shared" si="11"/>
        <v xml:space="preserve"> </v>
      </c>
      <c r="M185" s="1"/>
    </row>
    <row r="186" spans="1:13" ht="25.5" x14ac:dyDescent="0.2">
      <c r="A186" s="2" t="s">
        <v>1065</v>
      </c>
      <c r="B186" s="2" t="s">
        <v>1330</v>
      </c>
      <c r="C186" s="1">
        <v>12894.36</v>
      </c>
      <c r="D186" s="1"/>
      <c r="E186" s="1" t="str">
        <f t="shared" si="8"/>
        <v/>
      </c>
      <c r="F186" s="1">
        <v>3202.2460000000001</v>
      </c>
      <c r="G186" s="1" t="str">
        <f t="shared" si="9"/>
        <v/>
      </c>
      <c r="H186" s="1"/>
      <c r="I186" s="1"/>
      <c r="J186" s="1" t="str">
        <f t="shared" si="10"/>
        <v xml:space="preserve"> </v>
      </c>
      <c r="K186" s="1"/>
      <c r="L186" s="1" t="str">
        <f t="shared" si="11"/>
        <v xml:space="preserve"> </v>
      </c>
      <c r="M186" s="1"/>
    </row>
    <row r="187" spans="1:13" ht="25.5" x14ac:dyDescent="0.2">
      <c r="A187" s="2" t="s">
        <v>174</v>
      </c>
      <c r="B187" s="2" t="s">
        <v>82</v>
      </c>
      <c r="C187" s="1">
        <v>170.8</v>
      </c>
      <c r="D187" s="1">
        <v>1.2</v>
      </c>
      <c r="E187" s="1">
        <f t="shared" si="8"/>
        <v>0.70257611241217788</v>
      </c>
      <c r="F187" s="1">
        <v>3338.4949999999999</v>
      </c>
      <c r="G187" s="1">
        <f t="shared" si="9"/>
        <v>3.5944340189216994E-2</v>
      </c>
      <c r="H187" s="1"/>
      <c r="I187" s="1"/>
      <c r="J187" s="1" t="str">
        <f t="shared" si="10"/>
        <v xml:space="preserve"> </v>
      </c>
      <c r="K187" s="1"/>
      <c r="L187" s="1" t="str">
        <f t="shared" si="11"/>
        <v xml:space="preserve"> </v>
      </c>
      <c r="M187" s="1"/>
    </row>
    <row r="188" spans="1:13" ht="25.5" x14ac:dyDescent="0.2">
      <c r="A188" s="2" t="s">
        <v>1093</v>
      </c>
      <c r="B188" s="2" t="s">
        <v>961</v>
      </c>
      <c r="C188" s="1">
        <v>80680.338480000006</v>
      </c>
      <c r="D188" s="1">
        <v>21161.761930000001</v>
      </c>
      <c r="E188" s="1">
        <f t="shared" si="8"/>
        <v>26.22914371541194</v>
      </c>
      <c r="F188" s="1">
        <v>15899.66691</v>
      </c>
      <c r="G188" s="1">
        <f t="shared" si="9"/>
        <v>133.09563055494223</v>
      </c>
      <c r="H188" s="1"/>
      <c r="I188" s="1"/>
      <c r="J188" s="1" t="str">
        <f t="shared" si="10"/>
        <v xml:space="preserve"> </v>
      </c>
      <c r="K188" s="1"/>
      <c r="L188" s="1" t="str">
        <f t="shared" si="11"/>
        <v xml:space="preserve"> </v>
      </c>
      <c r="M188" s="1"/>
    </row>
    <row r="189" spans="1:13" ht="25.5" x14ac:dyDescent="0.2">
      <c r="A189" s="2" t="s">
        <v>645</v>
      </c>
      <c r="B189" s="2" t="s">
        <v>876</v>
      </c>
      <c r="C189" s="1">
        <v>60354.338479999999</v>
      </c>
      <c r="D189" s="1">
        <v>14958.527480000001</v>
      </c>
      <c r="E189" s="1">
        <f t="shared" si="8"/>
        <v>24.784510702502196</v>
      </c>
      <c r="F189" s="1">
        <v>15899.66691</v>
      </c>
      <c r="G189" s="1">
        <f t="shared" si="9"/>
        <v>94.080760085558296</v>
      </c>
      <c r="H189" s="1"/>
      <c r="I189" s="1"/>
      <c r="J189" s="1" t="str">
        <f t="shared" si="10"/>
        <v xml:space="preserve"> </v>
      </c>
      <c r="K189" s="1"/>
      <c r="L189" s="1" t="str">
        <f t="shared" si="11"/>
        <v xml:space="preserve"> </v>
      </c>
      <c r="M189" s="1"/>
    </row>
    <row r="190" spans="1:13" ht="25.5" x14ac:dyDescent="0.2">
      <c r="A190" s="2" t="s">
        <v>304</v>
      </c>
      <c r="B190" s="2" t="s">
        <v>932</v>
      </c>
      <c r="C190" s="1">
        <v>43382.8</v>
      </c>
      <c r="D190" s="1">
        <v>10803.527260000001</v>
      </c>
      <c r="E190" s="1">
        <f t="shared" si="8"/>
        <v>24.902789262103873</v>
      </c>
      <c r="F190" s="1">
        <v>11419.610909999999</v>
      </c>
      <c r="G190" s="1">
        <f t="shared" si="9"/>
        <v>94.605038167627043</v>
      </c>
      <c r="H190" s="1"/>
      <c r="I190" s="1"/>
      <c r="J190" s="1" t="str">
        <f t="shared" si="10"/>
        <v xml:space="preserve"> </v>
      </c>
      <c r="K190" s="1"/>
      <c r="L190" s="1" t="str">
        <f t="shared" si="11"/>
        <v xml:space="preserve"> </v>
      </c>
      <c r="M190" s="1"/>
    </row>
    <row r="191" spans="1:13" ht="25.5" x14ac:dyDescent="0.2">
      <c r="A191" s="2" t="s">
        <v>8</v>
      </c>
      <c r="B191" s="2" t="s">
        <v>1404</v>
      </c>
      <c r="C191" s="1">
        <v>4181.5349999999999</v>
      </c>
      <c r="D191" s="1">
        <v>1165.9024999999999</v>
      </c>
      <c r="E191" s="1">
        <f t="shared" si="8"/>
        <v>27.882165281409815</v>
      </c>
      <c r="F191" s="1">
        <v>1276.1651300000001</v>
      </c>
      <c r="G191" s="1">
        <f t="shared" si="9"/>
        <v>91.35984619796028</v>
      </c>
      <c r="H191" s="1"/>
      <c r="I191" s="1"/>
      <c r="J191" s="1" t="str">
        <f t="shared" si="10"/>
        <v xml:space="preserve"> </v>
      </c>
      <c r="K191" s="1"/>
      <c r="L191" s="1" t="str">
        <f t="shared" si="11"/>
        <v xml:space="preserve"> </v>
      </c>
      <c r="M191" s="1"/>
    </row>
    <row r="192" spans="1:13" ht="25.5" x14ac:dyDescent="0.2">
      <c r="A192" s="2" t="s">
        <v>355</v>
      </c>
      <c r="B192" s="2" t="s">
        <v>294</v>
      </c>
      <c r="C192" s="1">
        <v>4343.6034799999998</v>
      </c>
      <c r="D192" s="1">
        <v>990.81692999999996</v>
      </c>
      <c r="E192" s="1">
        <f t="shared" si="8"/>
        <v>22.81094336907567</v>
      </c>
      <c r="F192" s="1">
        <v>1031.8039900000001</v>
      </c>
      <c r="G192" s="1">
        <f t="shared" si="9"/>
        <v>96.027631178282206</v>
      </c>
      <c r="H192" s="1"/>
      <c r="I192" s="1"/>
      <c r="J192" s="1" t="str">
        <f t="shared" si="10"/>
        <v xml:space="preserve"> </v>
      </c>
      <c r="K192" s="1"/>
      <c r="L192" s="1" t="str">
        <f t="shared" si="11"/>
        <v xml:space="preserve"> </v>
      </c>
      <c r="M192" s="1"/>
    </row>
    <row r="193" spans="1:13" ht="25.5" x14ac:dyDescent="0.2">
      <c r="A193" s="2" t="s">
        <v>1110</v>
      </c>
      <c r="B193" s="2" t="s">
        <v>584</v>
      </c>
      <c r="C193" s="1">
        <v>8446.4</v>
      </c>
      <c r="D193" s="1">
        <v>1998.28079</v>
      </c>
      <c r="E193" s="1">
        <f t="shared" si="8"/>
        <v>23.658372679484753</v>
      </c>
      <c r="F193" s="1">
        <v>2172.0868799999998</v>
      </c>
      <c r="G193" s="1">
        <f t="shared" si="9"/>
        <v>91.998198064710934</v>
      </c>
      <c r="H193" s="1"/>
      <c r="I193" s="1"/>
      <c r="J193" s="1" t="str">
        <f t="shared" si="10"/>
        <v xml:space="preserve"> </v>
      </c>
      <c r="K193" s="1"/>
      <c r="L193" s="1" t="str">
        <f t="shared" si="11"/>
        <v xml:space="preserve"> </v>
      </c>
      <c r="M193" s="1"/>
    </row>
    <row r="194" spans="1:13" ht="38.25" x14ac:dyDescent="0.2">
      <c r="A194" s="2" t="s">
        <v>1032</v>
      </c>
      <c r="B194" s="2" t="s">
        <v>43</v>
      </c>
      <c r="C194" s="1">
        <v>20326</v>
      </c>
      <c r="D194" s="1">
        <v>6203.2344499999999</v>
      </c>
      <c r="E194" s="1">
        <f t="shared" si="8"/>
        <v>30.518717160287316</v>
      </c>
      <c r="F194" s="1"/>
      <c r="G194" s="1"/>
      <c r="H194" s="1"/>
      <c r="I194" s="1"/>
      <c r="J194" s="1"/>
      <c r="K194" s="1"/>
      <c r="L194" s="1"/>
      <c r="M194" s="1"/>
    </row>
    <row r="195" spans="1:13" ht="38.25" x14ac:dyDescent="0.2">
      <c r="A195" s="2" t="s">
        <v>788</v>
      </c>
      <c r="B195" s="2" t="s">
        <v>396</v>
      </c>
      <c r="C195" s="1">
        <v>20326</v>
      </c>
      <c r="D195" s="1">
        <v>6203.2344499999999</v>
      </c>
      <c r="E195" s="1">
        <f t="shared" si="8"/>
        <v>30.518717160287316</v>
      </c>
      <c r="F195" s="1"/>
      <c r="G195" s="1"/>
      <c r="H195" s="1"/>
      <c r="I195" s="1"/>
      <c r="J195" s="1"/>
      <c r="K195" s="1"/>
      <c r="L195" s="1"/>
      <c r="M195" s="1"/>
    </row>
    <row r="196" spans="1:13" x14ac:dyDescent="0.2">
      <c r="A196" s="2" t="s">
        <v>232</v>
      </c>
      <c r="B196" s="2" t="s">
        <v>651</v>
      </c>
      <c r="C196" s="1">
        <v>46998.934459999997</v>
      </c>
      <c r="D196" s="1">
        <v>24058.027030000001</v>
      </c>
      <c r="E196" s="1">
        <f t="shared" si="8"/>
        <v>51.188452049855272</v>
      </c>
      <c r="F196" s="1">
        <v>20515.467530000002</v>
      </c>
      <c r="G196" s="1">
        <f t="shared" si="9"/>
        <v>117.26774929608442</v>
      </c>
      <c r="H196" s="1">
        <v>38722.09446</v>
      </c>
      <c r="I196" s="1">
        <v>15628.494979999999</v>
      </c>
      <c r="J196" s="1">
        <f t="shared" ref="J196:J259" si="12">IF(H196=0," ",IF(I196/H196*100&gt;200,"свыше 200",IF(I196/H196&gt;0,I196/H196*100,"")))</f>
        <v>40.360665397746672</v>
      </c>
      <c r="K196" s="1">
        <v>16688.501759999999</v>
      </c>
      <c r="L196" s="1">
        <f t="shared" ref="L196:L259" si="13">IF(K196=0," ",IF(I196/K196*100&gt;200,"свыше 200",IF(I196/K196&gt;0,I196/K196*100,"")))</f>
        <v>93.648280742968268</v>
      </c>
      <c r="M196" s="1">
        <v>8887.0459699999992</v>
      </c>
    </row>
    <row r="197" spans="1:13" x14ac:dyDescent="0.2">
      <c r="A197" s="2" t="s">
        <v>1426</v>
      </c>
      <c r="B197" s="2" t="s">
        <v>157</v>
      </c>
      <c r="C197" s="1">
        <v>15016.04</v>
      </c>
      <c r="D197" s="1">
        <v>14049.220020000001</v>
      </c>
      <c r="E197" s="1">
        <f t="shared" si="8"/>
        <v>93.56141845653049</v>
      </c>
      <c r="F197" s="1">
        <v>6378.27646</v>
      </c>
      <c r="G197" s="1" t="str">
        <f t="shared" si="9"/>
        <v>свыше 200</v>
      </c>
      <c r="H197" s="1">
        <v>6739.2</v>
      </c>
      <c r="I197" s="1">
        <v>5619.68797</v>
      </c>
      <c r="J197" s="1">
        <f t="shared" si="12"/>
        <v>83.388057484567895</v>
      </c>
      <c r="K197" s="1">
        <v>2551.3106899999998</v>
      </c>
      <c r="L197" s="1" t="str">
        <f t="shared" si="13"/>
        <v>свыше 200</v>
      </c>
      <c r="M197" s="1">
        <v>4602.0930499999995</v>
      </c>
    </row>
    <row r="198" spans="1:13" x14ac:dyDescent="0.2">
      <c r="A198" s="2" t="s">
        <v>1011</v>
      </c>
      <c r="B198" s="2" t="s">
        <v>1196</v>
      </c>
      <c r="C198" s="1"/>
      <c r="D198" s="1"/>
      <c r="E198" s="1" t="str">
        <f t="shared" ref="E198:E261" si="14">IF(C198=0," ",IF(D198/C198*100&gt;200,"свыше 200",IF(D198/C198&gt;0,D198/C198*100,"")))</f>
        <v xml:space="preserve"> </v>
      </c>
      <c r="F198" s="1">
        <v>1321.3126099999999</v>
      </c>
      <c r="G198" s="1" t="str">
        <f t="shared" ref="G198:G261" si="15">IF(F198=0," ",IF(D198/F198*100&gt;200,"свыше 200",IF(D198/F198&gt;0,D198/F198*100,"")))</f>
        <v/>
      </c>
      <c r="H198" s="1"/>
      <c r="I198" s="1"/>
      <c r="J198" s="1" t="str">
        <f t="shared" si="12"/>
        <v xml:space="preserve"> </v>
      </c>
      <c r="K198" s="1">
        <v>528.52509999999995</v>
      </c>
      <c r="L198" s="1" t="str">
        <f t="shared" si="13"/>
        <v/>
      </c>
      <c r="M198" s="1"/>
    </row>
    <row r="199" spans="1:13" x14ac:dyDescent="0.2">
      <c r="A199" s="2" t="s">
        <v>1011</v>
      </c>
      <c r="B199" s="2" t="s">
        <v>1028</v>
      </c>
      <c r="C199" s="1">
        <v>2845.4</v>
      </c>
      <c r="D199" s="1">
        <v>1290.3564100000001</v>
      </c>
      <c r="E199" s="1">
        <f t="shared" si="14"/>
        <v>45.348858157025376</v>
      </c>
      <c r="F199" s="1"/>
      <c r="G199" s="1" t="str">
        <f t="shared" si="15"/>
        <v xml:space="preserve"> </v>
      </c>
      <c r="H199" s="1">
        <v>1133.5999999999999</v>
      </c>
      <c r="I199" s="1">
        <v>516.14252999999997</v>
      </c>
      <c r="J199" s="1">
        <f t="shared" si="12"/>
        <v>45.531274700070576</v>
      </c>
      <c r="K199" s="1"/>
      <c r="L199" s="1" t="str">
        <f t="shared" si="13"/>
        <v xml:space="preserve"> </v>
      </c>
      <c r="M199" s="1">
        <v>317.91244999999998</v>
      </c>
    </row>
    <row r="200" spans="1:13" x14ac:dyDescent="0.2">
      <c r="A200" s="2" t="s">
        <v>813</v>
      </c>
      <c r="B200" s="2" t="s">
        <v>407</v>
      </c>
      <c r="C200" s="1">
        <v>3834.95</v>
      </c>
      <c r="D200" s="1">
        <v>3899.3122800000001</v>
      </c>
      <c r="E200" s="1">
        <f t="shared" si="14"/>
        <v>101.6783081917626</v>
      </c>
      <c r="F200" s="1">
        <v>571.78882999999996</v>
      </c>
      <c r="G200" s="1" t="str">
        <f t="shared" si="15"/>
        <v>свыше 200</v>
      </c>
      <c r="H200" s="1">
        <v>1508</v>
      </c>
      <c r="I200" s="1">
        <v>1559.7248999999999</v>
      </c>
      <c r="J200" s="1">
        <f t="shared" si="12"/>
        <v>103.43003315649868</v>
      </c>
      <c r="K200" s="1">
        <v>228.71555000000001</v>
      </c>
      <c r="L200" s="1" t="str">
        <f t="shared" si="13"/>
        <v>свыше 200</v>
      </c>
      <c r="M200" s="1">
        <v>1353.1311699999999</v>
      </c>
    </row>
    <row r="201" spans="1:13" x14ac:dyDescent="0.2">
      <c r="A201" s="2" t="s">
        <v>387</v>
      </c>
      <c r="B201" s="2" t="s">
        <v>564</v>
      </c>
      <c r="C201" s="1">
        <v>8335.69</v>
      </c>
      <c r="D201" s="1">
        <v>8859.5513300000002</v>
      </c>
      <c r="E201" s="1">
        <f t="shared" si="14"/>
        <v>106.28455868680338</v>
      </c>
      <c r="F201" s="1">
        <v>4485.1750199999997</v>
      </c>
      <c r="G201" s="1">
        <f t="shared" si="15"/>
        <v>197.52966808416767</v>
      </c>
      <c r="H201" s="1">
        <v>4097.6000000000004</v>
      </c>
      <c r="I201" s="1">
        <v>3543.8205400000002</v>
      </c>
      <c r="J201" s="1">
        <f t="shared" si="12"/>
        <v>86.485272842639588</v>
      </c>
      <c r="K201" s="1">
        <v>1794.0700400000001</v>
      </c>
      <c r="L201" s="1">
        <f t="shared" si="13"/>
        <v>197.52966500683553</v>
      </c>
      <c r="M201" s="1">
        <v>2931.04943</v>
      </c>
    </row>
    <row r="202" spans="1:13" x14ac:dyDescent="0.2">
      <c r="A202" s="2" t="s">
        <v>1103</v>
      </c>
      <c r="B202" s="2" t="s">
        <v>1272</v>
      </c>
      <c r="C202" s="1">
        <v>2867.9</v>
      </c>
      <c r="D202" s="1">
        <v>2806.1049499999999</v>
      </c>
      <c r="E202" s="1">
        <f t="shared" si="14"/>
        <v>97.845285749154428</v>
      </c>
      <c r="F202" s="1">
        <v>1198.63876</v>
      </c>
      <c r="G202" s="1" t="str">
        <f t="shared" si="15"/>
        <v>свыше 200</v>
      </c>
      <c r="H202" s="1">
        <v>1809.6</v>
      </c>
      <c r="I202" s="1">
        <v>1122.4419700000001</v>
      </c>
      <c r="J202" s="1">
        <f t="shared" si="12"/>
        <v>62.027076149425298</v>
      </c>
      <c r="K202" s="1">
        <v>479.45551999999998</v>
      </c>
      <c r="L202" s="1" t="str">
        <f t="shared" si="13"/>
        <v>свыше 200</v>
      </c>
      <c r="M202" s="1">
        <v>754.60783000000015</v>
      </c>
    </row>
    <row r="203" spans="1:13" x14ac:dyDescent="0.2">
      <c r="A203" s="2" t="s">
        <v>351</v>
      </c>
      <c r="B203" s="2" t="s">
        <v>454</v>
      </c>
      <c r="C203" s="1">
        <v>5467.79</v>
      </c>
      <c r="D203" s="1">
        <v>6053.4463800000003</v>
      </c>
      <c r="E203" s="1">
        <f t="shared" si="14"/>
        <v>110.71102547830111</v>
      </c>
      <c r="F203" s="1">
        <v>3286.5362599999999</v>
      </c>
      <c r="G203" s="1">
        <f t="shared" si="15"/>
        <v>184.18924670558786</v>
      </c>
      <c r="H203" s="1">
        <v>2288</v>
      </c>
      <c r="I203" s="1">
        <v>2421.3785699999999</v>
      </c>
      <c r="J203" s="1">
        <f t="shared" si="12"/>
        <v>105.82948295454544</v>
      </c>
      <c r="K203" s="1">
        <v>1314.6145200000001</v>
      </c>
      <c r="L203" s="1">
        <f t="shared" si="13"/>
        <v>184.18924583306747</v>
      </c>
      <c r="M203" s="1">
        <v>2176.4415999999997</v>
      </c>
    </row>
    <row r="204" spans="1:13" x14ac:dyDescent="0.2">
      <c r="A204" s="2" t="s">
        <v>518</v>
      </c>
      <c r="B204" s="2" t="s">
        <v>970</v>
      </c>
      <c r="C204" s="1">
        <v>5679.2554600000003</v>
      </c>
      <c r="D204" s="1">
        <v>14.9322</v>
      </c>
      <c r="E204" s="1">
        <f t="shared" si="14"/>
        <v>0.26292530957922428</v>
      </c>
      <c r="F204" s="1">
        <v>582.33910000000003</v>
      </c>
      <c r="G204" s="1">
        <f t="shared" si="15"/>
        <v>2.5641760960237772</v>
      </c>
      <c r="H204" s="1">
        <v>5679.2554600000003</v>
      </c>
      <c r="I204" s="1">
        <v>14.9322</v>
      </c>
      <c r="J204" s="1">
        <f t="shared" si="12"/>
        <v>0.26292530957922428</v>
      </c>
      <c r="K204" s="1">
        <v>582.33910000000003</v>
      </c>
      <c r="L204" s="1">
        <f t="shared" si="13"/>
        <v>2.5641760960237772</v>
      </c>
      <c r="M204" s="1">
        <v>-149.96460000000002</v>
      </c>
    </row>
    <row r="205" spans="1:13" ht="25.5" x14ac:dyDescent="0.2">
      <c r="A205" s="2" t="s">
        <v>562</v>
      </c>
      <c r="B205" s="2" t="s">
        <v>804</v>
      </c>
      <c r="C205" s="1">
        <v>5533.2554600000003</v>
      </c>
      <c r="D205" s="1"/>
      <c r="E205" s="1" t="str">
        <f t="shared" si="14"/>
        <v/>
      </c>
      <c r="F205" s="1">
        <v>520.36879999999996</v>
      </c>
      <c r="G205" s="1" t="str">
        <f t="shared" si="15"/>
        <v/>
      </c>
      <c r="H205" s="1">
        <v>5533.2554600000003</v>
      </c>
      <c r="I205" s="1"/>
      <c r="J205" s="1" t="str">
        <f t="shared" si="12"/>
        <v/>
      </c>
      <c r="K205" s="1">
        <v>520.36879999999996</v>
      </c>
      <c r="L205" s="1" t="str">
        <f t="shared" si="13"/>
        <v/>
      </c>
      <c r="M205" s="1"/>
    </row>
    <row r="206" spans="1:13" ht="25.5" x14ac:dyDescent="0.2">
      <c r="A206" s="2" t="s">
        <v>525</v>
      </c>
      <c r="B206" s="2" t="s">
        <v>1388</v>
      </c>
      <c r="C206" s="1">
        <v>5533.2554600000003</v>
      </c>
      <c r="D206" s="1"/>
      <c r="E206" s="1" t="str">
        <f t="shared" si="14"/>
        <v/>
      </c>
      <c r="F206" s="1">
        <v>520.36879999999996</v>
      </c>
      <c r="G206" s="1" t="str">
        <f t="shared" si="15"/>
        <v/>
      </c>
      <c r="H206" s="1">
        <v>5533.2554600000003</v>
      </c>
      <c r="I206" s="1"/>
      <c r="J206" s="1" t="str">
        <f t="shared" si="12"/>
        <v/>
      </c>
      <c r="K206" s="1">
        <v>520.36879999999996</v>
      </c>
      <c r="L206" s="1" t="str">
        <f t="shared" si="13"/>
        <v/>
      </c>
      <c r="M206" s="1"/>
    </row>
    <row r="207" spans="1:13" x14ac:dyDescent="0.2">
      <c r="A207" s="2" t="s">
        <v>310</v>
      </c>
      <c r="B207" s="2" t="s">
        <v>1081</v>
      </c>
      <c r="C207" s="1">
        <v>61</v>
      </c>
      <c r="D207" s="1">
        <v>14.9322</v>
      </c>
      <c r="E207" s="1">
        <f t="shared" si="14"/>
        <v>24.479016393442624</v>
      </c>
      <c r="F207" s="1">
        <v>11.9703</v>
      </c>
      <c r="G207" s="1">
        <f t="shared" si="15"/>
        <v>124.74374075837697</v>
      </c>
      <c r="H207" s="1">
        <v>61</v>
      </c>
      <c r="I207" s="1">
        <v>14.9322</v>
      </c>
      <c r="J207" s="1">
        <f t="shared" si="12"/>
        <v>24.479016393442624</v>
      </c>
      <c r="K207" s="1">
        <v>11.9703</v>
      </c>
      <c r="L207" s="1">
        <f t="shared" si="13"/>
        <v>124.74374075837697</v>
      </c>
      <c r="M207" s="1">
        <v>3.539999999999921E-2</v>
      </c>
    </row>
    <row r="208" spans="1:13" ht="25.5" x14ac:dyDescent="0.2">
      <c r="A208" s="2" t="s">
        <v>931</v>
      </c>
      <c r="B208" s="2" t="s">
        <v>69</v>
      </c>
      <c r="C208" s="1">
        <v>85</v>
      </c>
      <c r="D208" s="1"/>
      <c r="E208" s="1" t="str">
        <f t="shared" si="14"/>
        <v/>
      </c>
      <c r="F208" s="1"/>
      <c r="G208" s="1" t="str">
        <f t="shared" si="15"/>
        <v xml:space="preserve"> </v>
      </c>
      <c r="H208" s="1">
        <v>85</v>
      </c>
      <c r="I208" s="1"/>
      <c r="J208" s="1" t="str">
        <f t="shared" si="12"/>
        <v/>
      </c>
      <c r="K208" s="1"/>
      <c r="L208" s="1" t="str">
        <f t="shared" si="13"/>
        <v xml:space="preserve"> </v>
      </c>
      <c r="M208" s="1">
        <v>-150</v>
      </c>
    </row>
    <row r="209" spans="1:13" ht="25.5" x14ac:dyDescent="0.2">
      <c r="A209" s="2" t="s">
        <v>931</v>
      </c>
      <c r="B209" s="2" t="s">
        <v>1179</v>
      </c>
      <c r="C209" s="1"/>
      <c r="D209" s="1"/>
      <c r="E209" s="1" t="str">
        <f t="shared" si="14"/>
        <v xml:space="preserve"> </v>
      </c>
      <c r="F209" s="1">
        <v>50</v>
      </c>
      <c r="G209" s="1" t="str">
        <f t="shared" si="15"/>
        <v/>
      </c>
      <c r="H209" s="1"/>
      <c r="I209" s="1"/>
      <c r="J209" s="1" t="str">
        <f t="shared" si="12"/>
        <v xml:space="preserve"> </v>
      </c>
      <c r="K209" s="1">
        <v>50</v>
      </c>
      <c r="L209" s="1" t="str">
        <f t="shared" si="13"/>
        <v/>
      </c>
      <c r="M209" s="1"/>
    </row>
    <row r="210" spans="1:13" ht="51" x14ac:dyDescent="0.2">
      <c r="A210" s="2" t="s">
        <v>907</v>
      </c>
      <c r="B210" s="2" t="s">
        <v>142</v>
      </c>
      <c r="C210" s="1">
        <v>85</v>
      </c>
      <c r="D210" s="1"/>
      <c r="E210" s="1" t="str">
        <f t="shared" si="14"/>
        <v/>
      </c>
      <c r="F210" s="1"/>
      <c r="G210" s="1" t="str">
        <f t="shared" si="15"/>
        <v xml:space="preserve"> </v>
      </c>
      <c r="H210" s="1">
        <v>85</v>
      </c>
      <c r="I210" s="1"/>
      <c r="J210" s="1" t="str">
        <f t="shared" si="12"/>
        <v/>
      </c>
      <c r="K210" s="1"/>
      <c r="L210" s="1" t="str">
        <f t="shared" si="13"/>
        <v xml:space="preserve"> </v>
      </c>
      <c r="M210" s="1">
        <v>-150</v>
      </c>
    </row>
    <row r="211" spans="1:13" x14ac:dyDescent="0.2">
      <c r="A211" s="2" t="s">
        <v>394</v>
      </c>
      <c r="B211" s="2" t="s">
        <v>104</v>
      </c>
      <c r="C211" s="1">
        <v>26303.638999999999</v>
      </c>
      <c r="D211" s="1">
        <v>9993.8748099999993</v>
      </c>
      <c r="E211" s="1">
        <f t="shared" si="14"/>
        <v>37.99426691493143</v>
      </c>
      <c r="F211" s="1">
        <v>13554.85197</v>
      </c>
      <c r="G211" s="1">
        <f t="shared" si="15"/>
        <v>73.729132801440684</v>
      </c>
      <c r="H211" s="1">
        <v>26303.638999999999</v>
      </c>
      <c r="I211" s="1">
        <v>9993.8748099999993</v>
      </c>
      <c r="J211" s="1">
        <f t="shared" si="12"/>
        <v>37.99426691493143</v>
      </c>
      <c r="K211" s="1">
        <v>13554.85197</v>
      </c>
      <c r="L211" s="1">
        <f t="shared" si="13"/>
        <v>73.729132801440684</v>
      </c>
      <c r="M211" s="1">
        <v>4434.9175199999991</v>
      </c>
    </row>
    <row r="212" spans="1:13" x14ac:dyDescent="0.2">
      <c r="A212" s="2" t="s">
        <v>1425</v>
      </c>
      <c r="B212" s="2" t="s">
        <v>486</v>
      </c>
      <c r="C212" s="1">
        <v>26303.638999999999</v>
      </c>
      <c r="D212" s="1">
        <v>9993.8748099999993</v>
      </c>
      <c r="E212" s="1">
        <f t="shared" si="14"/>
        <v>37.99426691493143</v>
      </c>
      <c r="F212" s="1">
        <v>13554.85197</v>
      </c>
      <c r="G212" s="1">
        <f t="shared" si="15"/>
        <v>73.729132801440684</v>
      </c>
      <c r="H212" s="1">
        <v>26303.638999999999</v>
      </c>
      <c r="I212" s="1">
        <v>9993.8748099999993</v>
      </c>
      <c r="J212" s="1">
        <f t="shared" si="12"/>
        <v>37.99426691493143</v>
      </c>
      <c r="K212" s="1">
        <v>13554.85197</v>
      </c>
      <c r="L212" s="1">
        <f t="shared" si="13"/>
        <v>73.729132801440684</v>
      </c>
      <c r="M212" s="1">
        <v>4434.9175199999991</v>
      </c>
    </row>
    <row r="213" spans="1:13" x14ac:dyDescent="0.2">
      <c r="A213" s="2" t="s">
        <v>208</v>
      </c>
      <c r="B213" s="2" t="s">
        <v>526</v>
      </c>
      <c r="C213" s="1">
        <v>19093.138999999999</v>
      </c>
      <c r="D213" s="1">
        <v>8213.5226199999997</v>
      </c>
      <c r="E213" s="1">
        <f t="shared" si="14"/>
        <v>43.018188994486451</v>
      </c>
      <c r="F213" s="1">
        <v>10807.647430000001</v>
      </c>
      <c r="G213" s="1">
        <f t="shared" si="15"/>
        <v>75.997322018488518</v>
      </c>
      <c r="H213" s="1">
        <v>19093.138999999999</v>
      </c>
      <c r="I213" s="1">
        <v>8213.5226199999997</v>
      </c>
      <c r="J213" s="1">
        <f t="shared" si="12"/>
        <v>43.018188994486451</v>
      </c>
      <c r="K213" s="1">
        <v>10807.647430000001</v>
      </c>
      <c r="L213" s="1">
        <f t="shared" si="13"/>
        <v>75.997322018488518</v>
      </c>
      <c r="M213" s="1">
        <v>4059.2729899999995</v>
      </c>
    </row>
    <row r="214" spans="1:13" ht="25.5" x14ac:dyDescent="0.2">
      <c r="A214" s="2" t="s">
        <v>921</v>
      </c>
      <c r="B214" s="2" t="s">
        <v>532</v>
      </c>
      <c r="C214" s="1">
        <v>7210.5</v>
      </c>
      <c r="D214" s="1">
        <v>1780.3521900000001</v>
      </c>
      <c r="E214" s="1">
        <f t="shared" si="14"/>
        <v>24.691105887247762</v>
      </c>
      <c r="F214" s="1">
        <v>2747.2045400000002</v>
      </c>
      <c r="G214" s="1">
        <f t="shared" si="15"/>
        <v>64.805956894640246</v>
      </c>
      <c r="H214" s="1">
        <v>7210.5</v>
      </c>
      <c r="I214" s="1">
        <v>1780.3521900000001</v>
      </c>
      <c r="J214" s="1">
        <f t="shared" si="12"/>
        <v>24.691105887247762</v>
      </c>
      <c r="K214" s="1">
        <v>2747.2045400000002</v>
      </c>
      <c r="L214" s="1">
        <f t="shared" si="13"/>
        <v>64.805956894640246</v>
      </c>
      <c r="M214" s="1">
        <v>375.64453000000003</v>
      </c>
    </row>
    <row r="215" spans="1:13" x14ac:dyDescent="0.2">
      <c r="A215" s="2" t="s">
        <v>1161</v>
      </c>
      <c r="B215" s="2" t="s">
        <v>1235</v>
      </c>
      <c r="C215" s="1">
        <v>276704.03937000001</v>
      </c>
      <c r="D215" s="1">
        <v>75429.4323</v>
      </c>
      <c r="E215" s="1">
        <f t="shared" si="14"/>
        <v>27.259967896290128</v>
      </c>
      <c r="F215" s="1">
        <v>71336.615829999995</v>
      </c>
      <c r="G215" s="1">
        <f t="shared" si="15"/>
        <v>105.73732917153438</v>
      </c>
      <c r="H215" s="1">
        <v>52252.458420000003</v>
      </c>
      <c r="I215" s="1">
        <v>12625.451230000001</v>
      </c>
      <c r="J215" s="1">
        <f t="shared" si="12"/>
        <v>24.162406156123591</v>
      </c>
      <c r="K215" s="1">
        <v>15855.726000000001</v>
      </c>
      <c r="L215" s="1">
        <f t="shared" si="13"/>
        <v>79.627077498690383</v>
      </c>
      <c r="M215" s="1">
        <v>4477.8085700000001</v>
      </c>
    </row>
    <row r="216" spans="1:13" x14ac:dyDescent="0.2">
      <c r="A216" s="2" t="s">
        <v>773</v>
      </c>
      <c r="B216" s="2" t="s">
        <v>990</v>
      </c>
      <c r="C216" s="1">
        <v>183181.86584000001</v>
      </c>
      <c r="D216" s="1">
        <v>38250.733529999998</v>
      </c>
      <c r="E216" s="1">
        <f t="shared" si="14"/>
        <v>20.881288305803185</v>
      </c>
      <c r="F216" s="1">
        <v>45564.692300000002</v>
      </c>
      <c r="G216" s="1">
        <f t="shared" si="15"/>
        <v>83.948187948149496</v>
      </c>
      <c r="H216" s="1">
        <v>14415.490330000001</v>
      </c>
      <c r="I216" s="1">
        <v>1652.05708</v>
      </c>
      <c r="J216" s="1">
        <f t="shared" si="12"/>
        <v>11.460290577573437</v>
      </c>
      <c r="K216" s="1">
        <v>3768.6295500000001</v>
      </c>
      <c r="L216" s="1">
        <f t="shared" si="13"/>
        <v>43.837078123000971</v>
      </c>
      <c r="M216" s="1">
        <v>899.90299000000005</v>
      </c>
    </row>
    <row r="217" spans="1:13" ht="25.5" x14ac:dyDescent="0.2">
      <c r="A217" s="2" t="s">
        <v>981</v>
      </c>
      <c r="B217" s="2" t="s">
        <v>1174</v>
      </c>
      <c r="C217" s="1">
        <v>25</v>
      </c>
      <c r="D217" s="1">
        <v>1.9</v>
      </c>
      <c r="E217" s="1">
        <f t="shared" si="14"/>
        <v>7.6</v>
      </c>
      <c r="F217" s="1">
        <v>15.1</v>
      </c>
      <c r="G217" s="1">
        <f t="shared" si="15"/>
        <v>12.582781456953644</v>
      </c>
      <c r="H217" s="1">
        <v>25</v>
      </c>
      <c r="I217" s="1">
        <v>1.9</v>
      </c>
      <c r="J217" s="1">
        <f t="shared" si="12"/>
        <v>7.6</v>
      </c>
      <c r="K217" s="1">
        <v>15.1</v>
      </c>
      <c r="L217" s="1">
        <f t="shared" si="13"/>
        <v>12.582781456953644</v>
      </c>
      <c r="M217" s="1">
        <v>0.54999999999999982</v>
      </c>
    </row>
    <row r="218" spans="1:13" x14ac:dyDescent="0.2">
      <c r="A218" s="2" t="s">
        <v>1276</v>
      </c>
      <c r="B218" s="2" t="s">
        <v>764</v>
      </c>
      <c r="C218" s="1">
        <v>177.2</v>
      </c>
      <c r="D218" s="1">
        <v>59.95</v>
      </c>
      <c r="E218" s="1">
        <f t="shared" si="14"/>
        <v>33.831828442437924</v>
      </c>
      <c r="F218" s="1">
        <v>65.137</v>
      </c>
      <c r="G218" s="1">
        <f t="shared" si="15"/>
        <v>92.036784009088535</v>
      </c>
      <c r="H218" s="1">
        <v>177.2</v>
      </c>
      <c r="I218" s="1">
        <v>59.95</v>
      </c>
      <c r="J218" s="1">
        <f t="shared" si="12"/>
        <v>33.831828442437924</v>
      </c>
      <c r="K218" s="1">
        <v>65.137</v>
      </c>
      <c r="L218" s="1">
        <f t="shared" si="13"/>
        <v>92.036784009088535</v>
      </c>
      <c r="M218" s="1">
        <v>20.825000000000003</v>
      </c>
    </row>
    <row r="219" spans="1:13" x14ac:dyDescent="0.2">
      <c r="A219" s="2" t="s">
        <v>942</v>
      </c>
      <c r="B219" s="2" t="s">
        <v>372</v>
      </c>
      <c r="C219" s="1">
        <v>1</v>
      </c>
      <c r="D219" s="1">
        <v>0.05</v>
      </c>
      <c r="E219" s="1">
        <f t="shared" si="14"/>
        <v>5</v>
      </c>
      <c r="F219" s="1">
        <v>0.05</v>
      </c>
      <c r="G219" s="1">
        <f t="shared" si="15"/>
        <v>100</v>
      </c>
      <c r="H219" s="1">
        <v>1</v>
      </c>
      <c r="I219" s="1">
        <v>0.05</v>
      </c>
      <c r="J219" s="1">
        <f t="shared" si="12"/>
        <v>5</v>
      </c>
      <c r="K219" s="1">
        <v>0.05</v>
      </c>
      <c r="L219" s="1">
        <f t="shared" si="13"/>
        <v>100</v>
      </c>
      <c r="M219" s="1"/>
    </row>
    <row r="220" spans="1:13" x14ac:dyDescent="0.2">
      <c r="A220" s="2" t="s">
        <v>1407</v>
      </c>
      <c r="B220" s="2" t="s">
        <v>16</v>
      </c>
      <c r="C220" s="1">
        <v>20</v>
      </c>
      <c r="D220" s="1">
        <v>0.85</v>
      </c>
      <c r="E220" s="1">
        <f t="shared" si="14"/>
        <v>4.25</v>
      </c>
      <c r="F220" s="1">
        <v>11.3</v>
      </c>
      <c r="G220" s="1">
        <f t="shared" si="15"/>
        <v>7.5221238938053085</v>
      </c>
      <c r="H220" s="1">
        <v>20</v>
      </c>
      <c r="I220" s="1">
        <v>0.85</v>
      </c>
      <c r="J220" s="1">
        <f t="shared" si="12"/>
        <v>4.25</v>
      </c>
      <c r="K220" s="1">
        <v>11.3</v>
      </c>
      <c r="L220" s="1">
        <f t="shared" si="13"/>
        <v>7.5221238938053085</v>
      </c>
      <c r="M220" s="1">
        <v>0.39999999999999997</v>
      </c>
    </row>
    <row r="221" spans="1:13" ht="38.25" x14ac:dyDescent="0.2">
      <c r="A221" s="2" t="s">
        <v>1002</v>
      </c>
      <c r="B221" s="2" t="s">
        <v>1382</v>
      </c>
      <c r="C221" s="1">
        <v>20</v>
      </c>
      <c r="D221" s="1">
        <v>0.85</v>
      </c>
      <c r="E221" s="1">
        <f t="shared" si="14"/>
        <v>4.25</v>
      </c>
      <c r="F221" s="1">
        <v>11.3</v>
      </c>
      <c r="G221" s="1">
        <f t="shared" si="15"/>
        <v>7.5221238938053085</v>
      </c>
      <c r="H221" s="1">
        <v>20</v>
      </c>
      <c r="I221" s="1">
        <v>0.85</v>
      </c>
      <c r="J221" s="1">
        <f t="shared" si="12"/>
        <v>4.25</v>
      </c>
      <c r="K221" s="1">
        <v>11.3</v>
      </c>
      <c r="L221" s="1">
        <f t="shared" si="13"/>
        <v>7.5221238938053085</v>
      </c>
      <c r="M221" s="1">
        <v>0.39999999999999997</v>
      </c>
    </row>
    <row r="222" spans="1:13" x14ac:dyDescent="0.2">
      <c r="A222" s="2" t="s">
        <v>922</v>
      </c>
      <c r="B222" s="2" t="s">
        <v>3</v>
      </c>
      <c r="C222" s="1">
        <v>182958.66584</v>
      </c>
      <c r="D222" s="1">
        <v>38187.983529999998</v>
      </c>
      <c r="E222" s="1">
        <f t="shared" si="14"/>
        <v>20.872465020812918</v>
      </c>
      <c r="F222" s="1">
        <v>45473.105300000003</v>
      </c>
      <c r="G222" s="1">
        <f t="shared" si="15"/>
        <v>83.979273634519075</v>
      </c>
      <c r="H222" s="1">
        <v>14192.29033</v>
      </c>
      <c r="I222" s="1">
        <v>1589.30708</v>
      </c>
      <c r="J222" s="1">
        <f t="shared" si="12"/>
        <v>11.198383369035827</v>
      </c>
      <c r="K222" s="1">
        <v>3677.0425500000001</v>
      </c>
      <c r="L222" s="1">
        <f t="shared" si="13"/>
        <v>43.222428307227503</v>
      </c>
      <c r="M222" s="1">
        <v>878.12799000000007</v>
      </c>
    </row>
    <row r="223" spans="1:13" x14ac:dyDescent="0.2">
      <c r="A223" s="2" t="s">
        <v>336</v>
      </c>
      <c r="B223" s="2" t="s">
        <v>879</v>
      </c>
      <c r="C223" s="1">
        <v>14192.29033</v>
      </c>
      <c r="D223" s="1">
        <v>1589.30708</v>
      </c>
      <c r="E223" s="1">
        <f t="shared" si="14"/>
        <v>11.198383369035827</v>
      </c>
      <c r="F223" s="1">
        <v>3677.0425500000001</v>
      </c>
      <c r="G223" s="1">
        <f t="shared" si="15"/>
        <v>43.222428307227503</v>
      </c>
      <c r="H223" s="1">
        <v>14192.29033</v>
      </c>
      <c r="I223" s="1">
        <v>1589.30708</v>
      </c>
      <c r="J223" s="1">
        <f t="shared" si="12"/>
        <v>11.198383369035827</v>
      </c>
      <c r="K223" s="1">
        <v>3677.0425500000001</v>
      </c>
      <c r="L223" s="1">
        <f t="shared" si="13"/>
        <v>43.222428307227503</v>
      </c>
      <c r="M223" s="1">
        <v>878.12799000000007</v>
      </c>
    </row>
    <row r="224" spans="1:13" x14ac:dyDescent="0.2">
      <c r="A224" s="2" t="s">
        <v>620</v>
      </c>
      <c r="B224" s="2" t="s">
        <v>685</v>
      </c>
      <c r="C224" s="1">
        <v>24956.5</v>
      </c>
      <c r="D224" s="1">
        <v>5777.7548999999999</v>
      </c>
      <c r="E224" s="1">
        <f t="shared" si="14"/>
        <v>23.151302866988559</v>
      </c>
      <c r="F224" s="1">
        <v>6209.71486</v>
      </c>
      <c r="G224" s="1">
        <f t="shared" si="15"/>
        <v>93.043803624825372</v>
      </c>
      <c r="H224" s="1"/>
      <c r="I224" s="1"/>
      <c r="J224" s="1" t="str">
        <f t="shared" si="12"/>
        <v xml:space="preserve"> </v>
      </c>
      <c r="K224" s="1"/>
      <c r="L224" s="1" t="str">
        <f t="shared" si="13"/>
        <v xml:space="preserve"> </v>
      </c>
      <c r="M224" s="1"/>
    </row>
    <row r="225" spans="1:13" x14ac:dyDescent="0.2">
      <c r="A225" s="2" t="s">
        <v>302</v>
      </c>
      <c r="B225" s="2" t="s">
        <v>228</v>
      </c>
      <c r="C225" s="1">
        <v>137141.36775999999</v>
      </c>
      <c r="D225" s="1">
        <v>30102.483830000001</v>
      </c>
      <c r="E225" s="1">
        <f t="shared" si="14"/>
        <v>21.949966171170118</v>
      </c>
      <c r="F225" s="1">
        <v>34471.401299999998</v>
      </c>
      <c r="G225" s="1">
        <f t="shared" si="15"/>
        <v>87.325964987678077</v>
      </c>
      <c r="H225" s="1"/>
      <c r="I225" s="1"/>
      <c r="J225" s="1" t="str">
        <f t="shared" si="12"/>
        <v xml:space="preserve"> </v>
      </c>
      <c r="K225" s="1"/>
      <c r="L225" s="1" t="str">
        <f t="shared" si="13"/>
        <v xml:space="preserve"> </v>
      </c>
      <c r="M225" s="1"/>
    </row>
    <row r="226" spans="1:13" x14ac:dyDescent="0.2">
      <c r="A226" s="2" t="s">
        <v>664</v>
      </c>
      <c r="B226" s="2" t="s">
        <v>884</v>
      </c>
      <c r="C226" s="1">
        <v>1114.25</v>
      </c>
      <c r="D226" s="1">
        <v>14.32864</v>
      </c>
      <c r="E226" s="1">
        <f t="shared" si="14"/>
        <v>1.2859448059232668</v>
      </c>
      <c r="F226" s="1">
        <v>339.80243999999999</v>
      </c>
      <c r="G226" s="1">
        <f t="shared" si="15"/>
        <v>4.2167560656715706</v>
      </c>
      <c r="H226" s="1"/>
      <c r="I226" s="1"/>
      <c r="J226" s="1" t="str">
        <f t="shared" si="12"/>
        <v xml:space="preserve"> </v>
      </c>
      <c r="K226" s="1"/>
      <c r="L226" s="1" t="str">
        <f t="shared" si="13"/>
        <v xml:space="preserve"> </v>
      </c>
      <c r="M226" s="1"/>
    </row>
    <row r="227" spans="1:13" x14ac:dyDescent="0.2">
      <c r="A227" s="2" t="s">
        <v>1377</v>
      </c>
      <c r="B227" s="2" t="s">
        <v>1083</v>
      </c>
      <c r="C227" s="1">
        <v>5554.2577499999998</v>
      </c>
      <c r="D227" s="1">
        <v>704.10907999999995</v>
      </c>
      <c r="E227" s="1">
        <f t="shared" si="14"/>
        <v>12.676924833025618</v>
      </c>
      <c r="F227" s="1">
        <v>775.14414999999997</v>
      </c>
      <c r="G227" s="1">
        <f t="shared" si="15"/>
        <v>90.835889040767455</v>
      </c>
      <c r="H227" s="1"/>
      <c r="I227" s="1"/>
      <c r="J227" s="1" t="str">
        <f t="shared" si="12"/>
        <v xml:space="preserve"> </v>
      </c>
      <c r="K227" s="1"/>
      <c r="L227" s="1" t="str">
        <f t="shared" si="13"/>
        <v xml:space="preserve"> </v>
      </c>
      <c r="M227" s="1"/>
    </row>
    <row r="228" spans="1:13" x14ac:dyDescent="0.2">
      <c r="A228" s="2" t="s">
        <v>271</v>
      </c>
      <c r="B228" s="2" t="s">
        <v>398</v>
      </c>
      <c r="C228" s="1">
        <v>93522.17353</v>
      </c>
      <c r="D228" s="1">
        <v>37178.698770000003</v>
      </c>
      <c r="E228" s="1">
        <f t="shared" si="14"/>
        <v>39.753886556190693</v>
      </c>
      <c r="F228" s="1">
        <v>25771.92353</v>
      </c>
      <c r="G228" s="1">
        <f t="shared" si="15"/>
        <v>144.260472939561</v>
      </c>
      <c r="H228" s="1">
        <v>37836.968090000002</v>
      </c>
      <c r="I228" s="1">
        <v>10973.39415</v>
      </c>
      <c r="J228" s="1">
        <f t="shared" si="12"/>
        <v>29.001779751216844</v>
      </c>
      <c r="K228" s="1">
        <v>12087.096449999999</v>
      </c>
      <c r="L228" s="1">
        <f t="shared" si="13"/>
        <v>90.786022891378522</v>
      </c>
      <c r="M228" s="1">
        <v>3577.9055799999996</v>
      </c>
    </row>
    <row r="229" spans="1:13" x14ac:dyDescent="0.2">
      <c r="A229" s="2" t="s">
        <v>461</v>
      </c>
      <c r="B229" s="2" t="s">
        <v>682</v>
      </c>
      <c r="C229" s="1">
        <v>19241.551790000001</v>
      </c>
      <c r="D229" s="1">
        <v>3050.03051</v>
      </c>
      <c r="E229" s="1">
        <f t="shared" si="14"/>
        <v>15.851270954066848</v>
      </c>
      <c r="F229" s="1">
        <v>2943.1983700000001</v>
      </c>
      <c r="G229" s="1">
        <f t="shared" si="15"/>
        <v>103.62979747097371</v>
      </c>
      <c r="H229" s="1">
        <v>11762.982</v>
      </c>
      <c r="I229" s="1">
        <v>1844.2961299999999</v>
      </c>
      <c r="J229" s="1">
        <f t="shared" si="12"/>
        <v>15.678814521691864</v>
      </c>
      <c r="K229" s="1">
        <v>1309.2452499999999</v>
      </c>
      <c r="L229" s="1">
        <f t="shared" si="13"/>
        <v>140.86712401668061</v>
      </c>
      <c r="M229" s="1">
        <v>1207.7071900000001</v>
      </c>
    </row>
    <row r="230" spans="1:13" x14ac:dyDescent="0.2">
      <c r="A230" s="2" t="s">
        <v>735</v>
      </c>
      <c r="B230" s="2" t="s">
        <v>1252</v>
      </c>
      <c r="C230" s="1">
        <v>11762.982</v>
      </c>
      <c r="D230" s="1">
        <v>1844.2961299999999</v>
      </c>
      <c r="E230" s="1">
        <f t="shared" si="14"/>
        <v>15.678814521691864</v>
      </c>
      <c r="F230" s="1">
        <v>1309.2452499999999</v>
      </c>
      <c r="G230" s="1">
        <f t="shared" si="15"/>
        <v>140.86712401668061</v>
      </c>
      <c r="H230" s="1">
        <v>11762.982</v>
      </c>
      <c r="I230" s="1">
        <v>1844.2961299999999</v>
      </c>
      <c r="J230" s="1">
        <f t="shared" si="12"/>
        <v>15.678814521691864</v>
      </c>
      <c r="K230" s="1">
        <v>1309.2452499999999</v>
      </c>
      <c r="L230" s="1">
        <f t="shared" si="13"/>
        <v>140.86712401668061</v>
      </c>
      <c r="M230" s="1">
        <v>1207.7071900000001</v>
      </c>
    </row>
    <row r="231" spans="1:13" x14ac:dyDescent="0.2">
      <c r="A231" s="2" t="s">
        <v>140</v>
      </c>
      <c r="B231" s="2" t="s">
        <v>116</v>
      </c>
      <c r="C231" s="1">
        <v>2713.2</v>
      </c>
      <c r="D231" s="1">
        <v>342.62074000000001</v>
      </c>
      <c r="E231" s="1">
        <f t="shared" si="14"/>
        <v>12.62792053663571</v>
      </c>
      <c r="F231" s="1">
        <v>462.07294999999999</v>
      </c>
      <c r="G231" s="1">
        <f t="shared" si="15"/>
        <v>74.148625233310028</v>
      </c>
      <c r="H231" s="1"/>
      <c r="I231" s="1"/>
      <c r="J231" s="1"/>
      <c r="K231" s="1"/>
      <c r="L231" s="1"/>
      <c r="M231" s="1"/>
    </row>
    <row r="232" spans="1:13" x14ac:dyDescent="0.2">
      <c r="A232" s="2" t="s">
        <v>698</v>
      </c>
      <c r="B232" s="2" t="s">
        <v>1070</v>
      </c>
      <c r="C232" s="1">
        <v>1824.2711400000001</v>
      </c>
      <c r="D232" s="1">
        <v>225.49913000000001</v>
      </c>
      <c r="E232" s="1">
        <f t="shared" si="14"/>
        <v>12.36105341226853</v>
      </c>
      <c r="F232" s="1">
        <v>427.02954999999997</v>
      </c>
      <c r="G232" s="1">
        <f t="shared" si="15"/>
        <v>52.806446298622667</v>
      </c>
      <c r="H232" s="1"/>
      <c r="I232" s="1"/>
      <c r="J232" s="1"/>
      <c r="K232" s="1"/>
      <c r="L232" s="1"/>
      <c r="M232" s="1"/>
    </row>
    <row r="233" spans="1:13" x14ac:dyDescent="0.2">
      <c r="A233" s="2" t="s">
        <v>1022</v>
      </c>
      <c r="B233" s="2" t="s">
        <v>158</v>
      </c>
      <c r="C233" s="1">
        <v>2486.0986499999999</v>
      </c>
      <c r="D233" s="1">
        <v>454.56529</v>
      </c>
      <c r="E233" s="1">
        <f t="shared" si="14"/>
        <v>18.284282081887621</v>
      </c>
      <c r="F233" s="1">
        <v>380.82886000000002</v>
      </c>
      <c r="G233" s="1">
        <f t="shared" si="15"/>
        <v>119.36209088775468</v>
      </c>
      <c r="H233" s="1"/>
      <c r="I233" s="1"/>
      <c r="J233" s="1"/>
      <c r="K233" s="1"/>
      <c r="L233" s="1"/>
      <c r="M233" s="1"/>
    </row>
    <row r="234" spans="1:13" x14ac:dyDescent="0.2">
      <c r="A234" s="2" t="s">
        <v>916</v>
      </c>
      <c r="B234" s="2" t="s">
        <v>94</v>
      </c>
      <c r="C234" s="1">
        <v>455</v>
      </c>
      <c r="D234" s="1">
        <v>183.04921999999999</v>
      </c>
      <c r="E234" s="1">
        <f t="shared" si="14"/>
        <v>40.230597802197799</v>
      </c>
      <c r="F234" s="1">
        <v>364.02175999999997</v>
      </c>
      <c r="G234" s="1">
        <f t="shared" si="15"/>
        <v>50.285241189977214</v>
      </c>
      <c r="H234" s="1"/>
      <c r="I234" s="1"/>
      <c r="J234" s="1"/>
      <c r="K234" s="1"/>
      <c r="L234" s="1"/>
      <c r="M234" s="1"/>
    </row>
    <row r="235" spans="1:13" x14ac:dyDescent="0.2">
      <c r="A235" s="2" t="s">
        <v>446</v>
      </c>
      <c r="B235" s="2" t="s">
        <v>870</v>
      </c>
      <c r="C235" s="1">
        <v>74280.621740000002</v>
      </c>
      <c r="D235" s="1">
        <v>34128.668259999999</v>
      </c>
      <c r="E235" s="1">
        <f t="shared" si="14"/>
        <v>45.945587773159097</v>
      </c>
      <c r="F235" s="1">
        <v>22828.725160000002</v>
      </c>
      <c r="G235" s="1">
        <f t="shared" si="15"/>
        <v>149.49879163554658</v>
      </c>
      <c r="H235" s="1">
        <v>26073.986089999999</v>
      </c>
      <c r="I235" s="1">
        <v>9129.0980199999995</v>
      </c>
      <c r="J235" s="1">
        <f t="shared" si="12"/>
        <v>35.012283846777187</v>
      </c>
      <c r="K235" s="1">
        <v>10777.851199999999</v>
      </c>
      <c r="L235" s="1">
        <f t="shared" si="13"/>
        <v>84.702394295441749</v>
      </c>
      <c r="M235" s="1">
        <v>2370.1983899999996</v>
      </c>
    </row>
    <row r="236" spans="1:13" x14ac:dyDescent="0.2">
      <c r="A236" s="2" t="s">
        <v>720</v>
      </c>
      <c r="B236" s="2" t="s">
        <v>434</v>
      </c>
      <c r="C236" s="1">
        <v>26073.986089999999</v>
      </c>
      <c r="D236" s="1">
        <v>9129.0980199999995</v>
      </c>
      <c r="E236" s="1">
        <f t="shared" si="14"/>
        <v>35.012283846777187</v>
      </c>
      <c r="F236" s="1">
        <v>10777.851199999999</v>
      </c>
      <c r="G236" s="1">
        <f t="shared" si="15"/>
        <v>84.702394295441749</v>
      </c>
      <c r="H236" s="1">
        <v>26073.986089999999</v>
      </c>
      <c r="I236" s="1">
        <v>9129.0980199999995</v>
      </c>
      <c r="J236" s="1">
        <f t="shared" si="12"/>
        <v>35.012283846777187</v>
      </c>
      <c r="K236" s="1">
        <v>10777.851199999999</v>
      </c>
      <c r="L236" s="1">
        <f t="shared" si="13"/>
        <v>84.702394295441749</v>
      </c>
      <c r="M236" s="1">
        <v>2370.1983899999996</v>
      </c>
    </row>
    <row r="237" spans="1:13" x14ac:dyDescent="0.2">
      <c r="A237" s="2" t="s">
        <v>126</v>
      </c>
      <c r="B237" s="2" t="s">
        <v>1177</v>
      </c>
      <c r="C237" s="1">
        <v>5405.7365</v>
      </c>
      <c r="D237" s="1">
        <v>11475.328320000001</v>
      </c>
      <c r="E237" s="1" t="str">
        <f t="shared" si="14"/>
        <v>свыше 200</v>
      </c>
      <c r="F237" s="1">
        <v>713.36306999999999</v>
      </c>
      <c r="G237" s="1" t="str">
        <f t="shared" si="15"/>
        <v>свыше 200</v>
      </c>
      <c r="H237" s="1"/>
      <c r="I237" s="1"/>
      <c r="J237" s="1"/>
      <c r="K237" s="1"/>
      <c r="L237" s="1"/>
      <c r="M237" s="1"/>
    </row>
    <row r="238" spans="1:13" x14ac:dyDescent="0.2">
      <c r="A238" s="2" t="s">
        <v>1275</v>
      </c>
      <c r="B238" s="2" t="s">
        <v>1130</v>
      </c>
      <c r="C238" s="1">
        <v>41210.848469999997</v>
      </c>
      <c r="D238" s="1">
        <v>11913.94414</v>
      </c>
      <c r="E238" s="1">
        <f t="shared" si="14"/>
        <v>28.909727856423334</v>
      </c>
      <c r="F238" s="1">
        <v>10441.015719999999</v>
      </c>
      <c r="G238" s="1">
        <f t="shared" si="15"/>
        <v>114.10713726997434</v>
      </c>
      <c r="H238" s="1"/>
      <c r="I238" s="1"/>
      <c r="J238" s="1"/>
      <c r="K238" s="1"/>
      <c r="L238" s="1"/>
      <c r="M238" s="1"/>
    </row>
    <row r="239" spans="1:13" x14ac:dyDescent="0.2">
      <c r="A239" s="2" t="s">
        <v>176</v>
      </c>
      <c r="B239" s="2" t="s">
        <v>361</v>
      </c>
      <c r="C239" s="1">
        <v>407.62405999999999</v>
      </c>
      <c r="D239" s="1">
        <v>121.23224</v>
      </c>
      <c r="E239" s="1">
        <f t="shared" si="14"/>
        <v>29.741188486273355</v>
      </c>
      <c r="F239" s="1">
        <v>450.77512000000002</v>
      </c>
      <c r="G239" s="1">
        <f t="shared" si="15"/>
        <v>26.894172863843952</v>
      </c>
      <c r="H239" s="1"/>
      <c r="I239" s="1"/>
      <c r="J239" s="1"/>
      <c r="K239" s="1"/>
      <c r="L239" s="1"/>
      <c r="M239" s="1"/>
    </row>
    <row r="240" spans="1:13" x14ac:dyDescent="0.2">
      <c r="A240" s="2" t="s">
        <v>906</v>
      </c>
      <c r="B240" s="2" t="s">
        <v>99</v>
      </c>
      <c r="C240" s="1">
        <v>1182.42662</v>
      </c>
      <c r="D240" s="1">
        <v>1489.0655400000001</v>
      </c>
      <c r="E240" s="1">
        <f t="shared" si="14"/>
        <v>125.93301899783008</v>
      </c>
      <c r="F240" s="1">
        <v>445.72005000000001</v>
      </c>
      <c r="G240" s="1" t="str">
        <f t="shared" si="15"/>
        <v>свыше 200</v>
      </c>
      <c r="H240" s="1"/>
      <c r="I240" s="1"/>
      <c r="J240" s="1"/>
      <c r="K240" s="1"/>
      <c r="L240" s="1"/>
      <c r="M240" s="1"/>
    </row>
    <row r="241" spans="1:13" x14ac:dyDescent="0.2">
      <c r="A241" s="2" t="s">
        <v>624</v>
      </c>
      <c r="B241" s="2" t="s">
        <v>1379</v>
      </c>
      <c r="C241" s="1">
        <v>206075.77898999999</v>
      </c>
      <c r="D241" s="1">
        <v>85324.843550000005</v>
      </c>
      <c r="E241" s="1">
        <f t="shared" si="14"/>
        <v>41.40459590553845</v>
      </c>
      <c r="F241" s="1">
        <v>29860.82173</v>
      </c>
      <c r="G241" s="1" t="str">
        <f t="shared" si="15"/>
        <v>свыше 200</v>
      </c>
      <c r="H241" s="1">
        <v>1276.1141600000001</v>
      </c>
      <c r="I241" s="1">
        <v>9657.6413200000006</v>
      </c>
      <c r="J241" s="1" t="str">
        <f t="shared" si="12"/>
        <v>свыше 200</v>
      </c>
      <c r="K241" s="1">
        <v>2491.09575</v>
      </c>
      <c r="L241" s="1" t="str">
        <f t="shared" si="13"/>
        <v>свыше 200</v>
      </c>
      <c r="M241" s="1">
        <v>623.40632000000005</v>
      </c>
    </row>
    <row r="242" spans="1:13" x14ac:dyDescent="0.2">
      <c r="A242" s="2" t="s">
        <v>28</v>
      </c>
      <c r="B242" s="2" t="s">
        <v>952</v>
      </c>
      <c r="C242" s="1">
        <v>4574.25</v>
      </c>
      <c r="D242" s="1">
        <v>2471.4899999999998</v>
      </c>
      <c r="E242" s="1">
        <f t="shared" si="14"/>
        <v>54.030496802754548</v>
      </c>
      <c r="F242" s="1">
        <v>907</v>
      </c>
      <c r="G242" s="1" t="str">
        <f t="shared" si="15"/>
        <v>свыше 200</v>
      </c>
      <c r="H242" s="1"/>
      <c r="I242" s="1"/>
      <c r="J242" s="1"/>
      <c r="K242" s="1"/>
      <c r="L242" s="1"/>
      <c r="M242" s="1"/>
    </row>
    <row r="243" spans="1:13" x14ac:dyDescent="0.2">
      <c r="A243" s="2" t="s">
        <v>793</v>
      </c>
      <c r="B243" s="2" t="s">
        <v>1152</v>
      </c>
      <c r="C243" s="1">
        <v>4300</v>
      </c>
      <c r="D243" s="1">
        <v>2381.87</v>
      </c>
      <c r="E243" s="1">
        <f t="shared" si="14"/>
        <v>55.39232558139534</v>
      </c>
      <c r="F243" s="1">
        <v>907</v>
      </c>
      <c r="G243" s="1" t="str">
        <f t="shared" si="15"/>
        <v>свыше 200</v>
      </c>
      <c r="H243" s="1"/>
      <c r="I243" s="1"/>
      <c r="J243" s="1"/>
      <c r="K243" s="1"/>
      <c r="L243" s="1"/>
      <c r="M243" s="1"/>
    </row>
    <row r="244" spans="1:13" x14ac:dyDescent="0.2">
      <c r="A244" s="2" t="s">
        <v>1168</v>
      </c>
      <c r="B244" s="2" t="s">
        <v>381</v>
      </c>
      <c r="C244" s="1">
        <v>274.25</v>
      </c>
      <c r="D244" s="1">
        <v>89.62</v>
      </c>
      <c r="E244" s="1">
        <f t="shared" si="14"/>
        <v>32.678213309024613</v>
      </c>
      <c r="F244" s="1"/>
      <c r="G244" s="1" t="str">
        <f t="shared" si="15"/>
        <v xml:space="preserve"> </v>
      </c>
      <c r="H244" s="1"/>
      <c r="I244" s="1"/>
      <c r="J244" s="1"/>
      <c r="K244" s="1"/>
      <c r="L244" s="1"/>
      <c r="M244" s="1"/>
    </row>
    <row r="245" spans="1:13" ht="25.5" x14ac:dyDescent="0.2">
      <c r="A245" s="2" t="s">
        <v>508</v>
      </c>
      <c r="B245" s="2" t="s">
        <v>402</v>
      </c>
      <c r="C245" s="1">
        <v>97976.406130000003</v>
      </c>
      <c r="D245" s="1">
        <v>22417.621579999999</v>
      </c>
      <c r="E245" s="1">
        <f t="shared" si="14"/>
        <v>22.880632659923428</v>
      </c>
      <c r="F245" s="1">
        <v>7655.7072900000003</v>
      </c>
      <c r="G245" s="1" t="str">
        <f t="shared" si="15"/>
        <v>свыше 200</v>
      </c>
      <c r="H245" s="1">
        <v>1276.1141600000001</v>
      </c>
      <c r="I245" s="1">
        <v>4669.5413200000003</v>
      </c>
      <c r="J245" s="1" t="str">
        <f t="shared" si="12"/>
        <v>свыше 200</v>
      </c>
      <c r="K245" s="1">
        <v>671.86905000000002</v>
      </c>
      <c r="L245" s="1" t="str">
        <f t="shared" si="13"/>
        <v>свыше 200</v>
      </c>
      <c r="M245" s="1">
        <v>623.40632000000005</v>
      </c>
    </row>
    <row r="246" spans="1:13" ht="38.25" x14ac:dyDescent="0.2">
      <c r="A246" s="2" t="s">
        <v>1086</v>
      </c>
      <c r="B246" s="2" t="s">
        <v>207</v>
      </c>
      <c r="C246" s="1">
        <v>1276.1141600000001</v>
      </c>
      <c r="D246" s="1">
        <v>4645.7813200000001</v>
      </c>
      <c r="E246" s="1" t="str">
        <f t="shared" si="14"/>
        <v>свыше 200</v>
      </c>
      <c r="F246" s="1">
        <v>665.04705000000001</v>
      </c>
      <c r="G246" s="1" t="str">
        <f t="shared" si="15"/>
        <v>свыше 200</v>
      </c>
      <c r="H246" s="1">
        <v>1276.1141600000001</v>
      </c>
      <c r="I246" s="1">
        <v>4645.7813200000001</v>
      </c>
      <c r="J246" s="1" t="str">
        <f t="shared" si="12"/>
        <v>свыше 200</v>
      </c>
      <c r="K246" s="1">
        <v>665.04705000000001</v>
      </c>
      <c r="L246" s="1" t="str">
        <f t="shared" si="13"/>
        <v>свыше 200</v>
      </c>
      <c r="M246" s="1">
        <v>623.40632000000005</v>
      </c>
    </row>
    <row r="247" spans="1:13" ht="38.25" x14ac:dyDescent="0.2">
      <c r="A247" s="2" t="s">
        <v>1411</v>
      </c>
      <c r="B247" s="2" t="s">
        <v>107</v>
      </c>
      <c r="C247" s="1"/>
      <c r="D247" s="1">
        <v>23.76</v>
      </c>
      <c r="E247" s="1" t="str">
        <f t="shared" si="14"/>
        <v xml:space="preserve"> </v>
      </c>
      <c r="F247" s="1">
        <v>6.8220000000000001</v>
      </c>
      <c r="G247" s="1" t="str">
        <f t="shared" si="15"/>
        <v>свыше 200</v>
      </c>
      <c r="H247" s="1"/>
      <c r="I247" s="1">
        <v>23.76</v>
      </c>
      <c r="J247" s="1" t="str">
        <f t="shared" si="12"/>
        <v xml:space="preserve"> </v>
      </c>
      <c r="K247" s="1">
        <v>6.8220000000000001</v>
      </c>
      <c r="L247" s="1" t="str">
        <f t="shared" si="13"/>
        <v>свыше 200</v>
      </c>
      <c r="M247" s="1"/>
    </row>
    <row r="248" spans="1:13" ht="38.25" x14ac:dyDescent="0.2">
      <c r="A248" s="2" t="s">
        <v>1052</v>
      </c>
      <c r="B248" s="2" t="s">
        <v>1314</v>
      </c>
      <c r="C248" s="1"/>
      <c r="D248" s="1">
        <v>410.93</v>
      </c>
      <c r="E248" s="1" t="str">
        <f t="shared" si="14"/>
        <v xml:space="preserve"> </v>
      </c>
      <c r="F248" s="1"/>
      <c r="G248" s="1" t="str">
        <f t="shared" si="15"/>
        <v xml:space="preserve"> </v>
      </c>
      <c r="H248" s="1"/>
      <c r="I248" s="1">
        <v>410.93</v>
      </c>
      <c r="J248" s="1" t="str">
        <f t="shared" si="12"/>
        <v xml:space="preserve"> </v>
      </c>
      <c r="K248" s="1"/>
      <c r="L248" s="1" t="str">
        <f t="shared" si="13"/>
        <v xml:space="preserve"> </v>
      </c>
      <c r="M248" s="1">
        <v>410.93</v>
      </c>
    </row>
    <row r="249" spans="1:13" ht="38.25" x14ac:dyDescent="0.2">
      <c r="A249" s="2" t="s">
        <v>1383</v>
      </c>
      <c r="B249" s="2" t="s">
        <v>713</v>
      </c>
      <c r="C249" s="1"/>
      <c r="D249" s="1">
        <v>23.76</v>
      </c>
      <c r="E249" s="1" t="str">
        <f t="shared" si="14"/>
        <v xml:space="preserve"> </v>
      </c>
      <c r="F249" s="1"/>
      <c r="G249" s="1" t="str">
        <f t="shared" si="15"/>
        <v xml:space="preserve"> </v>
      </c>
      <c r="H249" s="1"/>
      <c r="I249" s="1">
        <v>23.76</v>
      </c>
      <c r="J249" s="1" t="str">
        <f t="shared" si="12"/>
        <v xml:space="preserve"> </v>
      </c>
      <c r="K249" s="1"/>
      <c r="L249" s="1" t="str">
        <f t="shared" si="13"/>
        <v xml:space="preserve"> </v>
      </c>
      <c r="M249" s="1"/>
    </row>
    <row r="250" spans="1:13" ht="38.25" x14ac:dyDescent="0.2">
      <c r="A250" s="2" t="s">
        <v>299</v>
      </c>
      <c r="B250" s="2" t="s">
        <v>707</v>
      </c>
      <c r="C250" s="1">
        <v>1276.1141600000001</v>
      </c>
      <c r="D250" s="1">
        <v>4234.8513199999998</v>
      </c>
      <c r="E250" s="1" t="str">
        <f t="shared" si="14"/>
        <v>свыше 200</v>
      </c>
      <c r="F250" s="1">
        <v>665.04705000000001</v>
      </c>
      <c r="G250" s="1" t="str">
        <f t="shared" si="15"/>
        <v>свыше 200</v>
      </c>
      <c r="H250" s="1">
        <v>1276.1141600000001</v>
      </c>
      <c r="I250" s="1">
        <v>4234.8513199999998</v>
      </c>
      <c r="J250" s="1" t="str">
        <f t="shared" si="12"/>
        <v>свыше 200</v>
      </c>
      <c r="K250" s="1">
        <v>665.04705000000001</v>
      </c>
      <c r="L250" s="1" t="str">
        <f t="shared" si="13"/>
        <v>свыше 200</v>
      </c>
      <c r="M250" s="1">
        <v>212.47631999999976</v>
      </c>
    </row>
    <row r="251" spans="1:13" ht="38.25" x14ac:dyDescent="0.2">
      <c r="A251" s="2" t="s">
        <v>671</v>
      </c>
      <c r="B251" s="2" t="s">
        <v>1445</v>
      </c>
      <c r="C251" s="1"/>
      <c r="D251" s="1"/>
      <c r="E251" s="1" t="str">
        <f t="shared" si="14"/>
        <v xml:space="preserve"> </v>
      </c>
      <c r="F251" s="1">
        <v>6.8220000000000001</v>
      </c>
      <c r="G251" s="1" t="str">
        <f t="shared" si="15"/>
        <v/>
      </c>
      <c r="H251" s="1"/>
      <c r="I251" s="1"/>
      <c r="J251" s="1" t="str">
        <f t="shared" si="12"/>
        <v xml:space="preserve"> </v>
      </c>
      <c r="K251" s="1">
        <v>6.8220000000000001</v>
      </c>
      <c r="L251" s="1" t="str">
        <f t="shared" si="13"/>
        <v/>
      </c>
      <c r="M251" s="1"/>
    </row>
    <row r="252" spans="1:13" ht="38.25" x14ac:dyDescent="0.2">
      <c r="A252" s="2" t="s">
        <v>1163</v>
      </c>
      <c r="B252" s="2" t="s">
        <v>320</v>
      </c>
      <c r="C252" s="1">
        <v>58973.4</v>
      </c>
      <c r="D252" s="1">
        <v>11015.97983</v>
      </c>
      <c r="E252" s="1">
        <f t="shared" si="14"/>
        <v>18.679573892636341</v>
      </c>
      <c r="F252" s="1">
        <v>5184.7026699999997</v>
      </c>
      <c r="G252" s="1" t="str">
        <f t="shared" si="15"/>
        <v>свыше 200</v>
      </c>
      <c r="H252" s="1"/>
      <c r="I252" s="1"/>
      <c r="J252" s="1" t="str">
        <f t="shared" si="12"/>
        <v xml:space="preserve"> </v>
      </c>
      <c r="K252" s="1"/>
      <c r="L252" s="1" t="str">
        <f t="shared" si="13"/>
        <v xml:space="preserve"> </v>
      </c>
      <c r="M252" s="1"/>
    </row>
    <row r="253" spans="1:13" ht="38.25" x14ac:dyDescent="0.2">
      <c r="A253" s="2" t="s">
        <v>379</v>
      </c>
      <c r="B253" s="2" t="s">
        <v>822</v>
      </c>
      <c r="C253" s="1">
        <v>58973.4</v>
      </c>
      <c r="D253" s="1">
        <v>2074.3128299999998</v>
      </c>
      <c r="E253" s="1">
        <f t="shared" si="14"/>
        <v>3.5173702550641472</v>
      </c>
      <c r="F253" s="1">
        <v>5184.7026699999997</v>
      </c>
      <c r="G253" s="1">
        <f t="shared" si="15"/>
        <v>40.008327613509998</v>
      </c>
      <c r="H253" s="1"/>
      <c r="I253" s="1"/>
      <c r="J253" s="1" t="str">
        <f t="shared" si="12"/>
        <v xml:space="preserve"> </v>
      </c>
      <c r="K253" s="1"/>
      <c r="L253" s="1" t="str">
        <f t="shared" si="13"/>
        <v xml:space="preserve"> </v>
      </c>
      <c r="M253" s="1"/>
    </row>
    <row r="254" spans="1:13" ht="25.5" x14ac:dyDescent="0.2">
      <c r="A254" s="2" t="s">
        <v>1017</v>
      </c>
      <c r="B254" s="2" t="s">
        <v>547</v>
      </c>
      <c r="C254" s="1"/>
      <c r="D254" s="1">
        <v>8941.6669999999995</v>
      </c>
      <c r="E254" s="1" t="str">
        <f t="shared" si="14"/>
        <v xml:space="preserve"> </v>
      </c>
      <c r="F254" s="1"/>
      <c r="G254" s="1" t="str">
        <f t="shared" si="15"/>
        <v xml:space="preserve"> </v>
      </c>
      <c r="H254" s="1"/>
      <c r="I254" s="1"/>
      <c r="J254" s="1" t="str">
        <f t="shared" si="12"/>
        <v xml:space="preserve"> </v>
      </c>
      <c r="K254" s="1"/>
      <c r="L254" s="1" t="str">
        <f t="shared" si="13"/>
        <v xml:space="preserve"> </v>
      </c>
      <c r="M254" s="1"/>
    </row>
    <row r="255" spans="1:13" ht="38.25" x14ac:dyDescent="0.2">
      <c r="A255" s="2" t="s">
        <v>325</v>
      </c>
      <c r="B255" s="2" t="s">
        <v>1414</v>
      </c>
      <c r="C255" s="1">
        <v>33254.915000000001</v>
      </c>
      <c r="D255" s="1">
        <v>6241.7370799999999</v>
      </c>
      <c r="E255" s="1">
        <f t="shared" si="14"/>
        <v>18.769367114605465</v>
      </c>
      <c r="F255" s="1">
        <v>1038.4720400000001</v>
      </c>
      <c r="G255" s="1" t="str">
        <f t="shared" si="15"/>
        <v>свыше 200</v>
      </c>
      <c r="H255" s="1"/>
      <c r="I255" s="1"/>
      <c r="J255" s="1" t="str">
        <f t="shared" si="12"/>
        <v xml:space="preserve"> </v>
      </c>
      <c r="K255" s="1"/>
      <c r="L255" s="1" t="str">
        <f t="shared" si="13"/>
        <v xml:space="preserve"> </v>
      </c>
      <c r="M255" s="1"/>
    </row>
    <row r="256" spans="1:13" ht="38.25" x14ac:dyDescent="0.2">
      <c r="A256" s="2" t="s">
        <v>687</v>
      </c>
      <c r="B256" s="2" t="s">
        <v>1207</v>
      </c>
      <c r="C256" s="1">
        <v>126.82</v>
      </c>
      <c r="D256" s="1">
        <v>156.82</v>
      </c>
      <c r="E256" s="1">
        <f t="shared" si="14"/>
        <v>123.65557483046838</v>
      </c>
      <c r="F256" s="1"/>
      <c r="G256" s="1" t="str">
        <f t="shared" si="15"/>
        <v xml:space="preserve"> </v>
      </c>
      <c r="H256" s="1"/>
      <c r="I256" s="1"/>
      <c r="J256" s="1" t="str">
        <f t="shared" si="12"/>
        <v xml:space="preserve"> </v>
      </c>
      <c r="K256" s="1"/>
      <c r="L256" s="1" t="str">
        <f t="shared" si="13"/>
        <v xml:space="preserve"> </v>
      </c>
      <c r="M256" s="1"/>
    </row>
    <row r="257" spans="1:13" ht="38.25" x14ac:dyDescent="0.2">
      <c r="A257" s="2" t="s">
        <v>683</v>
      </c>
      <c r="B257" s="2" t="s">
        <v>234</v>
      </c>
      <c r="C257" s="1">
        <v>1701.6477</v>
      </c>
      <c r="D257" s="1">
        <v>274.18450000000001</v>
      </c>
      <c r="E257" s="1">
        <f t="shared" si="14"/>
        <v>16.112882825275761</v>
      </c>
      <c r="F257" s="1">
        <v>591.66999999999996</v>
      </c>
      <c r="G257" s="1">
        <f t="shared" si="15"/>
        <v>46.34078117869759</v>
      </c>
      <c r="H257" s="1"/>
      <c r="I257" s="1"/>
      <c r="J257" s="1" t="str">
        <f t="shared" si="12"/>
        <v xml:space="preserve"> </v>
      </c>
      <c r="K257" s="1"/>
      <c r="L257" s="1" t="str">
        <f t="shared" si="13"/>
        <v xml:space="preserve"> </v>
      </c>
      <c r="M257" s="1"/>
    </row>
    <row r="258" spans="1:13" ht="38.25" x14ac:dyDescent="0.2">
      <c r="A258" s="2" t="s">
        <v>1396</v>
      </c>
      <c r="B258" s="2" t="s">
        <v>1254</v>
      </c>
      <c r="C258" s="1">
        <v>2643.50927</v>
      </c>
      <c r="D258" s="1">
        <v>58.625250000000001</v>
      </c>
      <c r="E258" s="1">
        <f t="shared" si="14"/>
        <v>2.2177054820768607</v>
      </c>
      <c r="F258" s="1">
        <v>168.99352999999999</v>
      </c>
      <c r="G258" s="1">
        <f t="shared" si="15"/>
        <v>34.690825145791088</v>
      </c>
      <c r="H258" s="1"/>
      <c r="I258" s="1"/>
      <c r="J258" s="1" t="str">
        <f t="shared" si="12"/>
        <v xml:space="preserve"> </v>
      </c>
      <c r="K258" s="1"/>
      <c r="L258" s="1" t="str">
        <f t="shared" si="13"/>
        <v xml:space="preserve"> </v>
      </c>
      <c r="M258" s="1"/>
    </row>
    <row r="259" spans="1:13" ht="38.25" x14ac:dyDescent="0.2">
      <c r="A259" s="2" t="s">
        <v>297</v>
      </c>
      <c r="B259" s="2" t="s">
        <v>41</v>
      </c>
      <c r="C259" s="1"/>
      <c r="D259" s="1">
        <v>0.73360000000000003</v>
      </c>
      <c r="E259" s="1" t="str">
        <f t="shared" si="14"/>
        <v xml:space="preserve"> </v>
      </c>
      <c r="F259" s="1"/>
      <c r="G259" s="1" t="str">
        <f t="shared" si="15"/>
        <v xml:space="preserve"> </v>
      </c>
      <c r="H259" s="1"/>
      <c r="I259" s="1"/>
      <c r="J259" s="1" t="str">
        <f t="shared" si="12"/>
        <v xml:space="preserve"> </v>
      </c>
      <c r="K259" s="1"/>
      <c r="L259" s="1" t="str">
        <f t="shared" si="13"/>
        <v xml:space="preserve"> </v>
      </c>
      <c r="M259" s="1"/>
    </row>
    <row r="260" spans="1:13" ht="38.25" x14ac:dyDescent="0.2">
      <c r="A260" s="2" t="s">
        <v>1169</v>
      </c>
      <c r="B260" s="2" t="s">
        <v>1439</v>
      </c>
      <c r="C260" s="1">
        <v>345</v>
      </c>
      <c r="D260" s="1">
        <v>265.18328000000002</v>
      </c>
      <c r="E260" s="1">
        <f t="shared" si="14"/>
        <v>76.864718840579712</v>
      </c>
      <c r="F260" s="1"/>
      <c r="G260" s="1" t="str">
        <f t="shared" si="15"/>
        <v xml:space="preserve"> </v>
      </c>
      <c r="H260" s="1"/>
      <c r="I260" s="1"/>
      <c r="J260" s="1" t="str">
        <f t="shared" ref="J260:J266" si="16">IF(H260=0," ",IF(I260/H260*100&gt;200,"свыше 200",IF(I260/H260&gt;0,I260/H260*100,"")))</f>
        <v xml:space="preserve"> </v>
      </c>
      <c r="K260" s="1"/>
      <c r="L260" s="1" t="str">
        <f t="shared" ref="L260:L266" si="17">IF(K260=0," ",IF(I260/K260*100&gt;200,"свыше 200",IF(I260/K260&gt;0,I260/K260*100,"")))</f>
        <v xml:space="preserve"> </v>
      </c>
      <c r="M260" s="1"/>
    </row>
    <row r="261" spans="1:13" ht="38.25" x14ac:dyDescent="0.2">
      <c r="A261" s="2" t="s">
        <v>662</v>
      </c>
      <c r="B261" s="2" t="s">
        <v>841</v>
      </c>
      <c r="C261" s="1">
        <v>126.82</v>
      </c>
      <c r="D261" s="1">
        <v>126.82</v>
      </c>
      <c r="E261" s="1">
        <f t="shared" si="14"/>
        <v>100</v>
      </c>
      <c r="F261" s="1"/>
      <c r="G261" s="1" t="str">
        <f t="shared" si="15"/>
        <v xml:space="preserve"> </v>
      </c>
      <c r="H261" s="1"/>
      <c r="I261" s="1"/>
      <c r="J261" s="1" t="str">
        <f t="shared" si="16"/>
        <v xml:space="preserve"> </v>
      </c>
      <c r="K261" s="1"/>
      <c r="L261" s="1" t="str">
        <f t="shared" si="17"/>
        <v xml:space="preserve"> </v>
      </c>
      <c r="M261" s="1"/>
    </row>
    <row r="262" spans="1:13" ht="25.5" x14ac:dyDescent="0.2">
      <c r="A262" s="2" t="s">
        <v>29</v>
      </c>
      <c r="B262" s="2" t="s">
        <v>655</v>
      </c>
      <c r="C262" s="1">
        <v>301</v>
      </c>
      <c r="D262" s="1"/>
      <c r="E262" s="1" t="str">
        <f t="shared" ref="E262:E325" si="18">IF(C262=0," ",IF(D262/C262*100&gt;200,"свыше 200",IF(D262/C262&gt;0,D262/C262*100,"")))</f>
        <v/>
      </c>
      <c r="F262" s="1"/>
      <c r="G262" s="1" t="str">
        <f t="shared" ref="G262:G325" si="19">IF(F262=0," ",IF(D262/F262*100&gt;200,"свыше 200",IF(D262/F262&gt;0,D262/F262*100,"")))</f>
        <v xml:space="preserve"> </v>
      </c>
      <c r="H262" s="1"/>
      <c r="I262" s="1"/>
      <c r="J262" s="1" t="str">
        <f t="shared" si="16"/>
        <v xml:space="preserve"> </v>
      </c>
      <c r="K262" s="1"/>
      <c r="L262" s="1" t="str">
        <f t="shared" si="17"/>
        <v xml:space="preserve"> </v>
      </c>
      <c r="M262" s="1"/>
    </row>
    <row r="263" spans="1:13" ht="38.25" x14ac:dyDescent="0.2">
      <c r="A263" s="2" t="s">
        <v>410</v>
      </c>
      <c r="B263" s="2" t="s">
        <v>924</v>
      </c>
      <c r="C263" s="1">
        <v>32909.915000000001</v>
      </c>
      <c r="D263" s="1">
        <v>5976.5537999999997</v>
      </c>
      <c r="E263" s="1">
        <f t="shared" si="18"/>
        <v>18.160344078676591</v>
      </c>
      <c r="F263" s="1">
        <v>1038.4720400000001</v>
      </c>
      <c r="G263" s="1" t="str">
        <f t="shared" si="19"/>
        <v>свыше 200</v>
      </c>
      <c r="H263" s="1"/>
      <c r="I263" s="1"/>
      <c r="J263" s="1" t="str">
        <f t="shared" si="16"/>
        <v xml:space="preserve"> </v>
      </c>
      <c r="K263" s="1"/>
      <c r="L263" s="1" t="str">
        <f t="shared" si="17"/>
        <v xml:space="preserve"> </v>
      </c>
      <c r="M263" s="1"/>
    </row>
    <row r="264" spans="1:13" ht="38.25" x14ac:dyDescent="0.2">
      <c r="A264" s="2" t="s">
        <v>1346</v>
      </c>
      <c r="B264" s="2" t="s">
        <v>634</v>
      </c>
      <c r="C264" s="1"/>
      <c r="D264" s="1">
        <v>30</v>
      </c>
      <c r="E264" s="1" t="str">
        <f t="shared" si="18"/>
        <v xml:space="preserve"> </v>
      </c>
      <c r="F264" s="1"/>
      <c r="G264" s="1" t="str">
        <f t="shared" si="19"/>
        <v xml:space="preserve"> </v>
      </c>
      <c r="H264" s="1"/>
      <c r="I264" s="1"/>
      <c r="J264" s="1" t="str">
        <f t="shared" si="16"/>
        <v xml:space="preserve"> </v>
      </c>
      <c r="K264" s="1"/>
      <c r="L264" s="1" t="str">
        <f t="shared" si="17"/>
        <v xml:space="preserve"> </v>
      </c>
      <c r="M264" s="1"/>
    </row>
    <row r="265" spans="1:13" ht="38.25" x14ac:dyDescent="0.2">
      <c r="A265" s="2" t="s">
        <v>763</v>
      </c>
      <c r="B265" s="2" t="s">
        <v>1358</v>
      </c>
      <c r="C265" s="1">
        <v>1400.6477</v>
      </c>
      <c r="D265" s="1">
        <v>274.18450000000001</v>
      </c>
      <c r="E265" s="1">
        <f t="shared" si="18"/>
        <v>19.575550654172353</v>
      </c>
      <c r="F265" s="1">
        <v>591.66999999999996</v>
      </c>
      <c r="G265" s="1">
        <f t="shared" si="19"/>
        <v>46.34078117869759</v>
      </c>
      <c r="H265" s="1"/>
      <c r="I265" s="1"/>
      <c r="J265" s="1" t="str">
        <f t="shared" si="16"/>
        <v xml:space="preserve"> </v>
      </c>
      <c r="K265" s="1"/>
      <c r="L265" s="1" t="str">
        <f t="shared" si="17"/>
        <v xml:space="preserve"> </v>
      </c>
      <c r="M265" s="1"/>
    </row>
    <row r="266" spans="1:13" ht="38.25" x14ac:dyDescent="0.2">
      <c r="A266" s="2" t="s">
        <v>653</v>
      </c>
      <c r="B266" s="2" t="s">
        <v>891</v>
      </c>
      <c r="C266" s="1">
        <v>2643.50927</v>
      </c>
      <c r="D266" s="1">
        <v>58.625250000000001</v>
      </c>
      <c r="E266" s="1">
        <f t="shared" si="18"/>
        <v>2.2177054820768607</v>
      </c>
      <c r="F266" s="1">
        <v>168.99352999999999</v>
      </c>
      <c r="G266" s="1">
        <f t="shared" si="19"/>
        <v>34.690825145791088</v>
      </c>
      <c r="H266" s="1"/>
      <c r="I266" s="1"/>
      <c r="J266" s="1" t="str">
        <f t="shared" si="16"/>
        <v xml:space="preserve"> </v>
      </c>
      <c r="K266" s="1"/>
      <c r="L266" s="1" t="str">
        <f t="shared" si="17"/>
        <v xml:space="preserve"> </v>
      </c>
      <c r="M266" s="1"/>
    </row>
    <row r="267" spans="1:13" ht="38.25" x14ac:dyDescent="0.2">
      <c r="A267" s="2" t="s">
        <v>985</v>
      </c>
      <c r="B267" s="2" t="s">
        <v>999</v>
      </c>
      <c r="C267" s="1"/>
      <c r="D267" s="1">
        <v>0.73360000000000003</v>
      </c>
      <c r="E267" s="1" t="str">
        <f t="shared" si="18"/>
        <v xml:space="preserve"> </v>
      </c>
      <c r="F267" s="1"/>
      <c r="G267" s="1" t="str">
        <f t="shared" si="19"/>
        <v xml:space="preserve"> </v>
      </c>
      <c r="H267" s="1"/>
      <c r="I267" s="1"/>
      <c r="J267" s="1"/>
      <c r="K267" s="1"/>
      <c r="L267" s="1"/>
      <c r="M267" s="1"/>
    </row>
    <row r="268" spans="1:13" x14ac:dyDescent="0.2">
      <c r="A268" s="2" t="s">
        <v>829</v>
      </c>
      <c r="B268" s="2" t="s">
        <v>1040</v>
      </c>
      <c r="C268" s="1">
        <v>100313.82286</v>
      </c>
      <c r="D268" s="1">
        <v>58618.626149999996</v>
      </c>
      <c r="E268" s="1">
        <f t="shared" si="18"/>
        <v>58.435242999172047</v>
      </c>
      <c r="F268" s="1">
        <v>20429.238979999998</v>
      </c>
      <c r="G268" s="1" t="str">
        <f t="shared" si="19"/>
        <v>свыше 200</v>
      </c>
      <c r="H268" s="1"/>
      <c r="I268" s="1">
        <v>4988.1000000000004</v>
      </c>
      <c r="J268" s="1" t="str">
        <f t="shared" ref="J268:J331" si="20">IF(H268=0," ",IF(I268/H268*100&gt;200,"свыше 200",IF(I268/H268&gt;0,I268/H268*100,"")))</f>
        <v xml:space="preserve"> </v>
      </c>
      <c r="K268" s="1">
        <v>1819.2266999999999</v>
      </c>
      <c r="L268" s="1" t="str">
        <f t="shared" ref="L268:L331" si="21">IF(K268=0," ",IF(I268/K268*100&gt;200,"свыше 200",IF(I268/K268&gt;0,I268/K268*100,"")))</f>
        <v>свыше 200</v>
      </c>
      <c r="M268" s="1"/>
    </row>
    <row r="269" spans="1:13" x14ac:dyDescent="0.2">
      <c r="A269" s="2" t="s">
        <v>1001</v>
      </c>
      <c r="B269" s="2" t="s">
        <v>971</v>
      </c>
      <c r="C269" s="1">
        <v>97162.757679999995</v>
      </c>
      <c r="D269" s="1">
        <v>35621.120929999997</v>
      </c>
      <c r="E269" s="1">
        <f t="shared" si="18"/>
        <v>36.661290581434635</v>
      </c>
      <c r="F269" s="1">
        <v>18116.845929999999</v>
      </c>
      <c r="G269" s="1">
        <f t="shared" si="19"/>
        <v>196.61877717364899</v>
      </c>
      <c r="H269" s="1"/>
      <c r="I269" s="1"/>
      <c r="J269" s="1"/>
      <c r="K269" s="1"/>
      <c r="L269" s="1"/>
      <c r="M269" s="1"/>
    </row>
    <row r="270" spans="1:13" ht="25.5" x14ac:dyDescent="0.2">
      <c r="A270" s="2" t="s">
        <v>727</v>
      </c>
      <c r="B270" s="2" t="s">
        <v>226</v>
      </c>
      <c r="C270" s="1">
        <v>74736.899999999994</v>
      </c>
      <c r="D270" s="1">
        <v>29247.55947</v>
      </c>
      <c r="E270" s="1">
        <f t="shared" si="18"/>
        <v>39.134028130682438</v>
      </c>
      <c r="F270" s="1">
        <v>9827.61816</v>
      </c>
      <c r="G270" s="1" t="str">
        <f t="shared" si="19"/>
        <v>свыше 200</v>
      </c>
      <c r="H270" s="1"/>
      <c r="I270" s="1"/>
      <c r="J270" s="1"/>
      <c r="K270" s="1"/>
      <c r="L270" s="1"/>
      <c r="M270" s="1"/>
    </row>
    <row r="271" spans="1:13" ht="25.5" x14ac:dyDescent="0.2">
      <c r="A271" s="2" t="s">
        <v>418</v>
      </c>
      <c r="B271" s="2" t="s">
        <v>914</v>
      </c>
      <c r="C271" s="1">
        <v>15454.046</v>
      </c>
      <c r="D271" s="1">
        <v>7351.9389099999999</v>
      </c>
      <c r="E271" s="1">
        <f t="shared" si="18"/>
        <v>47.572906862060584</v>
      </c>
      <c r="F271" s="1">
        <v>7481.5324799999999</v>
      </c>
      <c r="G271" s="1">
        <f t="shared" si="19"/>
        <v>98.267820525454695</v>
      </c>
      <c r="H271" s="1"/>
      <c r="I271" s="1"/>
      <c r="J271" s="1"/>
      <c r="K271" s="1"/>
      <c r="L271" s="1"/>
      <c r="M271" s="1"/>
    </row>
    <row r="272" spans="1:13" ht="25.5" x14ac:dyDescent="0.2">
      <c r="A272" s="2" t="s">
        <v>45</v>
      </c>
      <c r="B272" s="2" t="s">
        <v>696</v>
      </c>
      <c r="C272" s="1">
        <v>6971.8116799999998</v>
      </c>
      <c r="D272" s="1">
        <v>-978.37744999999995</v>
      </c>
      <c r="E272" s="1" t="str">
        <f t="shared" si="18"/>
        <v/>
      </c>
      <c r="F272" s="1">
        <v>807.69529</v>
      </c>
      <c r="G272" s="1" t="str">
        <f t="shared" si="19"/>
        <v/>
      </c>
      <c r="H272" s="1"/>
      <c r="I272" s="1"/>
      <c r="J272" s="1"/>
      <c r="K272" s="1"/>
      <c r="L272" s="1"/>
      <c r="M272" s="1"/>
    </row>
    <row r="273" spans="1:13" ht="25.5" x14ac:dyDescent="0.2">
      <c r="A273" s="2" t="s">
        <v>613</v>
      </c>
      <c r="B273" s="2" t="s">
        <v>674</v>
      </c>
      <c r="C273" s="1">
        <v>3151.0651800000001</v>
      </c>
      <c r="D273" s="1">
        <v>12407.505219999999</v>
      </c>
      <c r="E273" s="1" t="str">
        <f t="shared" si="18"/>
        <v>свыше 200</v>
      </c>
      <c r="F273" s="1">
        <v>2312.3930500000001</v>
      </c>
      <c r="G273" s="1" t="str">
        <f t="shared" si="19"/>
        <v>свыше 200</v>
      </c>
      <c r="H273" s="1"/>
      <c r="I273" s="1">
        <v>4988.1000000000004</v>
      </c>
      <c r="J273" s="1" t="str">
        <f t="shared" si="20"/>
        <v xml:space="preserve"> </v>
      </c>
      <c r="K273" s="1">
        <v>1819.2266999999999</v>
      </c>
      <c r="L273" s="1" t="str">
        <f t="shared" si="21"/>
        <v>свыше 200</v>
      </c>
      <c r="M273" s="1"/>
    </row>
    <row r="274" spans="1:13" ht="25.5" x14ac:dyDescent="0.2">
      <c r="A274" s="2" t="s">
        <v>2</v>
      </c>
      <c r="B274" s="2" t="s">
        <v>238</v>
      </c>
      <c r="C274" s="1"/>
      <c r="D274" s="1">
        <v>4988.1000000000004</v>
      </c>
      <c r="E274" s="1" t="str">
        <f t="shared" si="18"/>
        <v xml:space="preserve"> </v>
      </c>
      <c r="F274" s="1">
        <v>1819.2266999999999</v>
      </c>
      <c r="G274" s="1" t="str">
        <f t="shared" si="19"/>
        <v>свыше 200</v>
      </c>
      <c r="H274" s="1"/>
      <c r="I274" s="1">
        <v>4988.1000000000004</v>
      </c>
      <c r="J274" s="1" t="str">
        <f t="shared" si="20"/>
        <v xml:space="preserve"> </v>
      </c>
      <c r="K274" s="1">
        <v>1819.2266999999999</v>
      </c>
      <c r="L274" s="1" t="str">
        <f t="shared" si="21"/>
        <v>свыше 200</v>
      </c>
      <c r="M274" s="1"/>
    </row>
    <row r="275" spans="1:13" ht="25.5" x14ac:dyDescent="0.2">
      <c r="A275" s="2" t="s">
        <v>257</v>
      </c>
      <c r="B275" s="2" t="s">
        <v>484</v>
      </c>
      <c r="C275" s="1">
        <v>163</v>
      </c>
      <c r="D275" s="1">
        <v>4104.6788299999998</v>
      </c>
      <c r="E275" s="1" t="str">
        <f t="shared" si="18"/>
        <v>свыше 200</v>
      </c>
      <c r="F275" s="1">
        <v>70.036760000000001</v>
      </c>
      <c r="G275" s="1" t="str">
        <f t="shared" si="19"/>
        <v>свыше 200</v>
      </c>
      <c r="H275" s="1"/>
      <c r="I275" s="1"/>
      <c r="J275" s="1"/>
      <c r="K275" s="1"/>
      <c r="L275" s="1"/>
      <c r="M275" s="1"/>
    </row>
    <row r="276" spans="1:13" ht="25.5" x14ac:dyDescent="0.2">
      <c r="A276" s="2" t="s">
        <v>1419</v>
      </c>
      <c r="B276" s="2" t="s">
        <v>1324</v>
      </c>
      <c r="C276" s="1">
        <v>100</v>
      </c>
      <c r="D276" s="1">
        <v>3162.1238600000001</v>
      </c>
      <c r="E276" s="1" t="str">
        <f t="shared" si="18"/>
        <v>свыше 200</v>
      </c>
      <c r="F276" s="1"/>
      <c r="G276" s="1" t="str">
        <f t="shared" si="19"/>
        <v xml:space="preserve"> </v>
      </c>
      <c r="H276" s="1"/>
      <c r="I276" s="1"/>
      <c r="J276" s="1"/>
      <c r="K276" s="1"/>
      <c r="L276" s="1"/>
      <c r="M276" s="1"/>
    </row>
    <row r="277" spans="1:13" ht="25.5" x14ac:dyDescent="0.2">
      <c r="A277" s="2" t="s">
        <v>312</v>
      </c>
      <c r="B277" s="2" t="s">
        <v>730</v>
      </c>
      <c r="C277" s="1">
        <v>2883.0651800000001</v>
      </c>
      <c r="D277" s="1">
        <v>152.60253</v>
      </c>
      <c r="E277" s="1">
        <f t="shared" si="18"/>
        <v>5.2930655560135476</v>
      </c>
      <c r="F277" s="1">
        <v>423.12959000000001</v>
      </c>
      <c r="G277" s="1">
        <f t="shared" si="19"/>
        <v>36.06519931636074</v>
      </c>
      <c r="H277" s="1"/>
      <c r="I277" s="1"/>
      <c r="J277" s="1"/>
      <c r="K277" s="1"/>
      <c r="L277" s="1"/>
      <c r="M277" s="1"/>
    </row>
    <row r="278" spans="1:13" ht="25.5" x14ac:dyDescent="0.2">
      <c r="A278" s="2" t="s">
        <v>1062</v>
      </c>
      <c r="B278" s="2" t="s">
        <v>172</v>
      </c>
      <c r="C278" s="1">
        <v>5</v>
      </c>
      <c r="D278" s="1"/>
      <c r="E278" s="1" t="str">
        <f t="shared" si="18"/>
        <v/>
      </c>
      <c r="F278" s="1"/>
      <c r="G278" s="1" t="str">
        <f t="shared" si="19"/>
        <v xml:space="preserve"> </v>
      </c>
      <c r="H278" s="1"/>
      <c r="I278" s="1"/>
      <c r="J278" s="1"/>
      <c r="K278" s="1"/>
      <c r="L278" s="1"/>
      <c r="M278" s="1"/>
    </row>
    <row r="279" spans="1:13" ht="25.5" x14ac:dyDescent="0.2">
      <c r="A279" s="2" t="s">
        <v>366</v>
      </c>
      <c r="B279" s="2" t="s">
        <v>1025</v>
      </c>
      <c r="C279" s="1"/>
      <c r="D279" s="1">
        <v>10590</v>
      </c>
      <c r="E279" s="1" t="str">
        <f t="shared" si="18"/>
        <v xml:space="preserve"> </v>
      </c>
      <c r="F279" s="1"/>
      <c r="G279" s="1" t="str">
        <f t="shared" si="19"/>
        <v xml:space="preserve"> </v>
      </c>
      <c r="H279" s="1"/>
      <c r="I279" s="1"/>
      <c r="J279" s="1"/>
      <c r="K279" s="1"/>
      <c r="L279" s="1"/>
      <c r="M279" s="1"/>
    </row>
    <row r="280" spans="1:13" ht="25.5" x14ac:dyDescent="0.2">
      <c r="A280" s="2" t="s">
        <v>40</v>
      </c>
      <c r="B280" s="2" t="s">
        <v>831</v>
      </c>
      <c r="C280" s="1"/>
      <c r="D280" s="1">
        <v>10590</v>
      </c>
      <c r="E280" s="1" t="str">
        <f t="shared" si="18"/>
        <v xml:space="preserve"> </v>
      </c>
      <c r="F280" s="1"/>
      <c r="G280" s="1" t="str">
        <f t="shared" si="19"/>
        <v xml:space="preserve"> </v>
      </c>
      <c r="H280" s="1"/>
      <c r="I280" s="1"/>
      <c r="J280" s="1"/>
      <c r="K280" s="1"/>
      <c r="L280" s="1"/>
      <c r="M280" s="1"/>
    </row>
    <row r="281" spans="1:13" ht="25.5" x14ac:dyDescent="0.2">
      <c r="A281" s="2" t="s">
        <v>1418</v>
      </c>
      <c r="B281" s="2" t="s">
        <v>324</v>
      </c>
      <c r="C281" s="1">
        <v>3211.3</v>
      </c>
      <c r="D281" s="1">
        <v>1817.10582</v>
      </c>
      <c r="E281" s="1">
        <f t="shared" si="18"/>
        <v>56.584742004795565</v>
      </c>
      <c r="F281" s="1">
        <v>868.87545999999998</v>
      </c>
      <c r="G281" s="1" t="str">
        <f t="shared" si="19"/>
        <v>свыше 200</v>
      </c>
      <c r="H281" s="1"/>
      <c r="I281" s="1"/>
      <c r="J281" s="1"/>
      <c r="K281" s="1"/>
      <c r="L281" s="1"/>
      <c r="M281" s="1"/>
    </row>
    <row r="282" spans="1:13" ht="25.5" x14ac:dyDescent="0.2">
      <c r="A282" s="2" t="s">
        <v>1005</v>
      </c>
      <c r="B282" s="2" t="s">
        <v>948</v>
      </c>
      <c r="C282" s="1">
        <v>3211.3</v>
      </c>
      <c r="D282" s="1">
        <v>1817.10582</v>
      </c>
      <c r="E282" s="1">
        <f t="shared" si="18"/>
        <v>56.584742004795565</v>
      </c>
      <c r="F282" s="1">
        <v>868.87545999999998</v>
      </c>
      <c r="G282" s="1" t="str">
        <f t="shared" si="19"/>
        <v>свыше 200</v>
      </c>
      <c r="H282" s="1"/>
      <c r="I282" s="1"/>
      <c r="J282" s="1"/>
      <c r="K282" s="1"/>
      <c r="L282" s="1"/>
      <c r="M282" s="1"/>
    </row>
    <row r="283" spans="1:13" ht="25.5" x14ac:dyDescent="0.2">
      <c r="A283" s="2" t="s">
        <v>741</v>
      </c>
      <c r="B283" s="2" t="s">
        <v>386</v>
      </c>
      <c r="C283" s="1">
        <v>1932</v>
      </c>
      <c r="D283" s="1">
        <v>1673.25035</v>
      </c>
      <c r="E283" s="1">
        <f t="shared" si="18"/>
        <v>86.607160973084888</v>
      </c>
      <c r="F283" s="1">
        <v>501.78876000000002</v>
      </c>
      <c r="G283" s="1" t="str">
        <f t="shared" si="19"/>
        <v>свыше 200</v>
      </c>
      <c r="H283" s="1"/>
      <c r="I283" s="1"/>
      <c r="J283" s="1"/>
      <c r="K283" s="1"/>
      <c r="L283" s="1"/>
      <c r="M283" s="1"/>
    </row>
    <row r="284" spans="1:13" ht="38.25" x14ac:dyDescent="0.2">
      <c r="A284" s="2" t="s">
        <v>430</v>
      </c>
      <c r="B284" s="2" t="s">
        <v>762</v>
      </c>
      <c r="C284" s="1">
        <v>676.3</v>
      </c>
      <c r="D284" s="1">
        <v>43.747199999999999</v>
      </c>
      <c r="E284" s="1">
        <f t="shared" si="18"/>
        <v>6.4686086056483809</v>
      </c>
      <c r="F284" s="1">
        <v>301.59624000000002</v>
      </c>
      <c r="G284" s="1">
        <f t="shared" si="19"/>
        <v>14.505220622113853</v>
      </c>
      <c r="H284" s="1"/>
      <c r="I284" s="1"/>
      <c r="J284" s="1"/>
      <c r="K284" s="1"/>
      <c r="L284" s="1"/>
      <c r="M284" s="1"/>
    </row>
    <row r="285" spans="1:13" ht="25.5" x14ac:dyDescent="0.2">
      <c r="A285" s="2" t="s">
        <v>58</v>
      </c>
      <c r="B285" s="2" t="s">
        <v>558</v>
      </c>
      <c r="C285" s="1">
        <v>603</v>
      </c>
      <c r="D285" s="1">
        <v>100.10827</v>
      </c>
      <c r="E285" s="1">
        <f t="shared" si="18"/>
        <v>16.601703150912105</v>
      </c>
      <c r="F285" s="1">
        <v>65.490459999999999</v>
      </c>
      <c r="G285" s="1">
        <f t="shared" si="19"/>
        <v>152.8593172196378</v>
      </c>
      <c r="H285" s="1"/>
      <c r="I285" s="1"/>
      <c r="J285" s="1"/>
      <c r="K285" s="1"/>
      <c r="L285" s="1"/>
      <c r="M285" s="1"/>
    </row>
    <row r="286" spans="1:13" x14ac:dyDescent="0.2">
      <c r="A286" s="2" t="s">
        <v>63</v>
      </c>
      <c r="B286" s="2" t="s">
        <v>1038</v>
      </c>
      <c r="C286" s="1">
        <v>1137.3900000000001</v>
      </c>
      <c r="D286" s="1">
        <v>109.79971</v>
      </c>
      <c r="E286" s="1">
        <f t="shared" si="18"/>
        <v>9.653655298534364</v>
      </c>
      <c r="F286" s="1">
        <v>284.49776000000003</v>
      </c>
      <c r="G286" s="1">
        <f t="shared" si="19"/>
        <v>38.594226541537616</v>
      </c>
      <c r="H286" s="1">
        <v>419.79</v>
      </c>
      <c r="I286" s="1">
        <v>6.625</v>
      </c>
      <c r="J286" s="1">
        <f t="shared" si="20"/>
        <v>1.5781700373996521</v>
      </c>
      <c r="K286" s="1">
        <v>64.774000000000001</v>
      </c>
      <c r="L286" s="1">
        <f t="shared" si="21"/>
        <v>10.227869206780499</v>
      </c>
      <c r="M286" s="1">
        <v>2.65</v>
      </c>
    </row>
    <row r="287" spans="1:13" x14ac:dyDescent="0.2">
      <c r="A287" s="2" t="s">
        <v>960</v>
      </c>
      <c r="B287" s="2" t="s">
        <v>149</v>
      </c>
      <c r="C287" s="1">
        <v>1137.3900000000001</v>
      </c>
      <c r="D287" s="1">
        <v>109.79971</v>
      </c>
      <c r="E287" s="1">
        <f t="shared" si="18"/>
        <v>9.653655298534364</v>
      </c>
      <c r="F287" s="1">
        <v>284.49776000000003</v>
      </c>
      <c r="G287" s="1">
        <f t="shared" si="19"/>
        <v>38.594226541537616</v>
      </c>
      <c r="H287" s="1">
        <v>419.79</v>
      </c>
      <c r="I287" s="1">
        <v>6.625</v>
      </c>
      <c r="J287" s="1">
        <f t="shared" si="20"/>
        <v>1.5781700373996521</v>
      </c>
      <c r="K287" s="1">
        <v>64.774000000000001</v>
      </c>
      <c r="L287" s="1">
        <f t="shared" si="21"/>
        <v>10.227869206780499</v>
      </c>
      <c r="M287" s="1">
        <v>2.65</v>
      </c>
    </row>
    <row r="288" spans="1:13" x14ac:dyDescent="0.2">
      <c r="A288" s="2" t="s">
        <v>1033</v>
      </c>
      <c r="B288" s="2" t="s">
        <v>1201</v>
      </c>
      <c r="C288" s="1">
        <v>419.79</v>
      </c>
      <c r="D288" s="1">
        <v>6.625</v>
      </c>
      <c r="E288" s="1">
        <f t="shared" si="18"/>
        <v>1.5781700373996521</v>
      </c>
      <c r="F288" s="1">
        <v>64.774000000000001</v>
      </c>
      <c r="G288" s="1">
        <f t="shared" si="19"/>
        <v>10.227869206780499</v>
      </c>
      <c r="H288" s="1">
        <v>419.79</v>
      </c>
      <c r="I288" s="1">
        <v>6.625</v>
      </c>
      <c r="J288" s="1">
        <f t="shared" si="20"/>
        <v>1.5781700373996521</v>
      </c>
      <c r="K288" s="1">
        <v>64.774000000000001</v>
      </c>
      <c r="L288" s="1">
        <f t="shared" si="21"/>
        <v>10.227869206780499</v>
      </c>
      <c r="M288" s="1">
        <v>2.65</v>
      </c>
    </row>
    <row r="289" spans="1:13" x14ac:dyDescent="0.2">
      <c r="A289" s="2" t="s">
        <v>1353</v>
      </c>
      <c r="B289" s="2" t="s">
        <v>479</v>
      </c>
      <c r="C289" s="1">
        <v>717.6</v>
      </c>
      <c r="D289" s="1">
        <v>103.17471</v>
      </c>
      <c r="E289" s="1">
        <f t="shared" si="18"/>
        <v>14.377746655518395</v>
      </c>
      <c r="F289" s="1">
        <v>219.72376</v>
      </c>
      <c r="G289" s="1">
        <f t="shared" si="19"/>
        <v>46.956555813536056</v>
      </c>
      <c r="H289" s="1"/>
      <c r="I289" s="1"/>
      <c r="J289" s="1"/>
      <c r="K289" s="1"/>
      <c r="L289" s="1"/>
      <c r="M289" s="1"/>
    </row>
    <row r="290" spans="1:13" x14ac:dyDescent="0.2">
      <c r="A290" s="2" t="s">
        <v>974</v>
      </c>
      <c r="B290" s="2" t="s">
        <v>428</v>
      </c>
      <c r="C290" s="1">
        <v>347299.15801999997</v>
      </c>
      <c r="D290" s="1">
        <v>71366.906390000004</v>
      </c>
      <c r="E290" s="1">
        <f t="shared" si="18"/>
        <v>20.549115867965963</v>
      </c>
      <c r="F290" s="1">
        <v>53497.716099999998</v>
      </c>
      <c r="G290" s="1">
        <f t="shared" si="19"/>
        <v>133.40178159493431</v>
      </c>
      <c r="H290" s="1">
        <v>314657.42236999999</v>
      </c>
      <c r="I290" s="1">
        <v>58472.219080000003</v>
      </c>
      <c r="J290" s="1">
        <f t="shared" si="20"/>
        <v>18.582818939908424</v>
      </c>
      <c r="K290" s="1">
        <v>31068.938579999998</v>
      </c>
      <c r="L290" s="1">
        <f t="shared" si="21"/>
        <v>188.20153424114821</v>
      </c>
      <c r="M290" s="1">
        <v>27015.123200000002</v>
      </c>
    </row>
    <row r="291" spans="1:13" x14ac:dyDescent="0.2">
      <c r="A291" s="2" t="s">
        <v>1342</v>
      </c>
      <c r="B291" s="2" t="s">
        <v>581</v>
      </c>
      <c r="C291" s="1">
        <v>300881.75941</v>
      </c>
      <c r="D291" s="1">
        <v>52598.644820000001</v>
      </c>
      <c r="E291" s="1">
        <f t="shared" si="18"/>
        <v>17.481500016199337</v>
      </c>
      <c r="F291" s="1">
        <v>18398.442510000001</v>
      </c>
      <c r="G291" s="1" t="str">
        <f t="shared" si="19"/>
        <v>свыше 200</v>
      </c>
      <c r="H291" s="1">
        <v>296827.54940999998</v>
      </c>
      <c r="I291" s="1">
        <v>49497.158259999997</v>
      </c>
      <c r="J291" s="1">
        <f t="shared" si="20"/>
        <v>16.675392280259974</v>
      </c>
      <c r="K291" s="1">
        <v>17909.167689999998</v>
      </c>
      <c r="L291" s="1" t="str">
        <f t="shared" si="21"/>
        <v>свыше 200</v>
      </c>
      <c r="M291" s="1">
        <v>22439.835349999998</v>
      </c>
    </row>
    <row r="292" spans="1:13" ht="25.5" x14ac:dyDescent="0.2">
      <c r="A292" s="2" t="s">
        <v>500</v>
      </c>
      <c r="B292" s="2" t="s">
        <v>1424</v>
      </c>
      <c r="C292" s="1">
        <v>539.31600000000003</v>
      </c>
      <c r="D292" s="1">
        <v>260.92626000000001</v>
      </c>
      <c r="E292" s="1">
        <f t="shared" si="18"/>
        <v>48.380960327525976</v>
      </c>
      <c r="F292" s="1">
        <v>25.57123</v>
      </c>
      <c r="G292" s="1" t="str">
        <f t="shared" si="19"/>
        <v>свыше 200</v>
      </c>
      <c r="H292" s="1">
        <v>343.459</v>
      </c>
      <c r="I292" s="1">
        <v>130.46317999999999</v>
      </c>
      <c r="J292" s="1">
        <f t="shared" si="20"/>
        <v>37.98508118872995</v>
      </c>
      <c r="K292" s="1">
        <v>12.78565</v>
      </c>
      <c r="L292" s="1" t="str">
        <f t="shared" si="21"/>
        <v>свыше 200</v>
      </c>
      <c r="M292" s="1">
        <v>44.687119999999993</v>
      </c>
    </row>
    <row r="293" spans="1:13" ht="25.5" x14ac:dyDescent="0.2">
      <c r="A293" s="2" t="s">
        <v>1184</v>
      </c>
      <c r="B293" s="2" t="s">
        <v>1345</v>
      </c>
      <c r="C293" s="1">
        <v>539.31600000000003</v>
      </c>
      <c r="D293" s="1">
        <v>260.92626000000001</v>
      </c>
      <c r="E293" s="1">
        <f t="shared" si="18"/>
        <v>48.380960327525976</v>
      </c>
      <c r="F293" s="1">
        <v>25.57123</v>
      </c>
      <c r="G293" s="1" t="str">
        <f t="shared" si="19"/>
        <v>свыше 200</v>
      </c>
      <c r="H293" s="1">
        <v>343.459</v>
      </c>
      <c r="I293" s="1">
        <v>130.46317999999999</v>
      </c>
      <c r="J293" s="1">
        <f t="shared" si="20"/>
        <v>37.98508118872995</v>
      </c>
      <c r="K293" s="1">
        <v>12.78565</v>
      </c>
      <c r="L293" s="1" t="str">
        <f t="shared" si="21"/>
        <v>свыше 200</v>
      </c>
      <c r="M293" s="1">
        <v>44.687119999999993</v>
      </c>
    </row>
    <row r="294" spans="1:13" ht="25.5" x14ac:dyDescent="0.2">
      <c r="A294" s="2" t="s">
        <v>80</v>
      </c>
      <c r="B294" s="2" t="s">
        <v>830</v>
      </c>
      <c r="C294" s="1">
        <v>612.28200000000004</v>
      </c>
      <c r="D294" s="1">
        <v>354.88081</v>
      </c>
      <c r="E294" s="1">
        <f t="shared" si="18"/>
        <v>57.960353235927229</v>
      </c>
      <c r="F294" s="1">
        <v>151.13999999999999</v>
      </c>
      <c r="G294" s="1" t="str">
        <f t="shared" si="19"/>
        <v>свыше 200</v>
      </c>
      <c r="H294" s="1">
        <v>217.18600000000001</v>
      </c>
      <c r="I294" s="1">
        <v>177.44038</v>
      </c>
      <c r="J294" s="1">
        <f t="shared" si="20"/>
        <v>81.699732026926227</v>
      </c>
      <c r="K294" s="1">
        <v>75.569999999999993</v>
      </c>
      <c r="L294" s="1" t="str">
        <f t="shared" si="21"/>
        <v>свыше 200</v>
      </c>
      <c r="M294" s="1">
        <v>76.184740000000005</v>
      </c>
    </row>
    <row r="295" spans="1:13" ht="38.25" x14ac:dyDescent="0.2">
      <c r="A295" s="2" t="s">
        <v>768</v>
      </c>
      <c r="B295" s="2" t="s">
        <v>1431</v>
      </c>
      <c r="C295" s="1">
        <v>592.98199999999997</v>
      </c>
      <c r="D295" s="1">
        <v>354.88081</v>
      </c>
      <c r="E295" s="1">
        <f t="shared" si="18"/>
        <v>59.846809852575632</v>
      </c>
      <c r="F295" s="1">
        <v>151.13999999999999</v>
      </c>
      <c r="G295" s="1" t="str">
        <f t="shared" si="19"/>
        <v>свыше 200</v>
      </c>
      <c r="H295" s="1">
        <v>217.18600000000001</v>
      </c>
      <c r="I295" s="1">
        <v>177.44038</v>
      </c>
      <c r="J295" s="1">
        <f t="shared" si="20"/>
        <v>81.699732026926227</v>
      </c>
      <c r="K295" s="1">
        <v>75.569999999999993</v>
      </c>
      <c r="L295" s="1" t="str">
        <f t="shared" si="21"/>
        <v>свыше 200</v>
      </c>
      <c r="M295" s="1">
        <v>76.184740000000005</v>
      </c>
    </row>
    <row r="296" spans="1:13" ht="38.25" x14ac:dyDescent="0.2">
      <c r="A296" s="2" t="s">
        <v>10</v>
      </c>
      <c r="B296" s="2" t="s">
        <v>748</v>
      </c>
      <c r="C296" s="1">
        <v>19.3</v>
      </c>
      <c r="D296" s="1"/>
      <c r="E296" s="1"/>
      <c r="F296" s="1"/>
      <c r="G296" s="1"/>
      <c r="H296" s="1"/>
      <c r="I296" s="1"/>
      <c r="J296" s="1"/>
      <c r="K296" s="1"/>
      <c r="L296" s="1"/>
      <c r="M296" s="1"/>
    </row>
    <row r="297" spans="1:13" ht="25.5" x14ac:dyDescent="0.2">
      <c r="A297" s="2" t="s">
        <v>254</v>
      </c>
      <c r="B297" s="2" t="s">
        <v>462</v>
      </c>
      <c r="C297" s="1">
        <v>2418.6487900000002</v>
      </c>
      <c r="D297" s="1">
        <v>706.14351999999997</v>
      </c>
      <c r="E297" s="1">
        <f t="shared" si="18"/>
        <v>29.195785800715612</v>
      </c>
      <c r="F297" s="1">
        <v>344.9151</v>
      </c>
      <c r="G297" s="1" t="str">
        <f t="shared" si="19"/>
        <v>свыше 200</v>
      </c>
      <c r="H297" s="1">
        <v>2091.8147899999999</v>
      </c>
      <c r="I297" s="1">
        <v>513.38067999999998</v>
      </c>
      <c r="J297" s="1">
        <f t="shared" si="20"/>
        <v>24.542358264901644</v>
      </c>
      <c r="K297" s="1">
        <v>286.80756000000002</v>
      </c>
      <c r="L297" s="1">
        <f t="shared" si="21"/>
        <v>178.99830813385807</v>
      </c>
      <c r="M297" s="1">
        <v>197.18327999999997</v>
      </c>
    </row>
    <row r="298" spans="1:13" ht="38.25" x14ac:dyDescent="0.2">
      <c r="A298" s="2" t="s">
        <v>1094</v>
      </c>
      <c r="B298" s="2" t="s">
        <v>938</v>
      </c>
      <c r="C298" s="1">
        <v>2038.1807899999999</v>
      </c>
      <c r="D298" s="1">
        <v>373.95774</v>
      </c>
      <c r="E298" s="1">
        <f t="shared" si="18"/>
        <v>18.347623617824404</v>
      </c>
      <c r="F298" s="1">
        <v>229</v>
      </c>
      <c r="G298" s="1">
        <f t="shared" si="19"/>
        <v>163.30032314410482</v>
      </c>
      <c r="H298" s="1">
        <v>2038.1807899999999</v>
      </c>
      <c r="I298" s="1">
        <v>373.95774</v>
      </c>
      <c r="J298" s="1">
        <f t="shared" si="20"/>
        <v>18.347623617824404</v>
      </c>
      <c r="K298" s="1">
        <v>229</v>
      </c>
      <c r="L298" s="1">
        <f t="shared" si="21"/>
        <v>163.30032314410482</v>
      </c>
      <c r="M298" s="1">
        <v>132</v>
      </c>
    </row>
    <row r="299" spans="1:13" ht="25.5" x14ac:dyDescent="0.2">
      <c r="A299" s="2" t="s">
        <v>342</v>
      </c>
      <c r="B299" s="2" t="s">
        <v>173</v>
      </c>
      <c r="C299" s="1">
        <v>290.46800000000002</v>
      </c>
      <c r="D299" s="1">
        <v>278.84584000000001</v>
      </c>
      <c r="E299" s="1">
        <f t="shared" si="18"/>
        <v>95.998815704311653</v>
      </c>
      <c r="F299" s="1">
        <v>115.6151</v>
      </c>
      <c r="G299" s="1" t="str">
        <f t="shared" si="19"/>
        <v>свыше 200</v>
      </c>
      <c r="H299" s="1">
        <v>53.634</v>
      </c>
      <c r="I299" s="1">
        <v>139.42294000000001</v>
      </c>
      <c r="J299" s="1" t="str">
        <f t="shared" si="20"/>
        <v>свыше 200</v>
      </c>
      <c r="K299" s="1">
        <v>57.807560000000002</v>
      </c>
      <c r="L299" s="1" t="str">
        <f t="shared" si="21"/>
        <v>свыше 200</v>
      </c>
      <c r="M299" s="1">
        <v>65.183280000000011</v>
      </c>
    </row>
    <row r="300" spans="1:13" ht="25.5" x14ac:dyDescent="0.2">
      <c r="A300" s="2" t="s">
        <v>1060</v>
      </c>
      <c r="B300" s="2" t="s">
        <v>1071</v>
      </c>
      <c r="C300" s="1">
        <v>90</v>
      </c>
      <c r="D300" s="1">
        <v>53.339939999999999</v>
      </c>
      <c r="E300" s="1">
        <f t="shared" si="18"/>
        <v>59.266600000000004</v>
      </c>
      <c r="F300" s="1">
        <v>0.3</v>
      </c>
      <c r="G300" s="1" t="str">
        <f t="shared" si="19"/>
        <v>свыше 200</v>
      </c>
      <c r="H300" s="1"/>
      <c r="I300" s="1"/>
      <c r="J300" s="1"/>
      <c r="K300" s="1"/>
      <c r="L300" s="1"/>
      <c r="M300" s="1"/>
    </row>
    <row r="301" spans="1:13" ht="25.5" x14ac:dyDescent="0.2">
      <c r="A301" s="2" t="s">
        <v>1301</v>
      </c>
      <c r="B301" s="2" t="s">
        <v>1007</v>
      </c>
      <c r="C301" s="1">
        <v>318.25</v>
      </c>
      <c r="D301" s="1">
        <v>871.95379000000003</v>
      </c>
      <c r="E301" s="1" t="str">
        <f t="shared" si="18"/>
        <v>свыше 200</v>
      </c>
      <c r="F301" s="1">
        <v>97.7834</v>
      </c>
      <c r="G301" s="1" t="str">
        <f t="shared" si="19"/>
        <v>свыше 200</v>
      </c>
      <c r="H301" s="1">
        <v>115</v>
      </c>
      <c r="I301" s="1">
        <v>784.25885000000005</v>
      </c>
      <c r="J301" s="1" t="str">
        <f t="shared" si="20"/>
        <v>свыше 200</v>
      </c>
      <c r="K301" s="1">
        <v>90.041700000000006</v>
      </c>
      <c r="L301" s="1" t="str">
        <f t="shared" si="21"/>
        <v>свыше 200</v>
      </c>
      <c r="M301" s="1">
        <v>367.12482000000006</v>
      </c>
    </row>
    <row r="302" spans="1:13" ht="38.25" x14ac:dyDescent="0.2">
      <c r="A302" s="2" t="s">
        <v>1268</v>
      </c>
      <c r="B302" s="2" t="s">
        <v>1228</v>
      </c>
      <c r="C302" s="1">
        <v>115</v>
      </c>
      <c r="D302" s="1">
        <v>711.64576</v>
      </c>
      <c r="E302" s="1" t="str">
        <f t="shared" si="18"/>
        <v>свыше 200</v>
      </c>
      <c r="F302" s="1">
        <v>82.3</v>
      </c>
      <c r="G302" s="1" t="str">
        <f t="shared" si="19"/>
        <v>свыше 200</v>
      </c>
      <c r="H302" s="1">
        <v>115</v>
      </c>
      <c r="I302" s="1">
        <v>711.64576</v>
      </c>
      <c r="J302" s="1" t="str">
        <f t="shared" si="20"/>
        <v>свыше 200</v>
      </c>
      <c r="K302" s="1">
        <v>82.3</v>
      </c>
      <c r="L302" s="1" t="str">
        <f t="shared" si="21"/>
        <v>свыше 200</v>
      </c>
      <c r="M302" s="1">
        <v>325.60000000000002</v>
      </c>
    </row>
    <row r="303" spans="1:13" ht="38.25" x14ac:dyDescent="0.2">
      <c r="A303" s="2" t="s">
        <v>552</v>
      </c>
      <c r="B303" s="2" t="s">
        <v>504</v>
      </c>
      <c r="C303" s="1">
        <v>173.25</v>
      </c>
      <c r="D303" s="1">
        <v>145.22617</v>
      </c>
      <c r="E303" s="1">
        <f t="shared" si="18"/>
        <v>83.824629148629143</v>
      </c>
      <c r="F303" s="1">
        <v>15.4834</v>
      </c>
      <c r="G303" s="1" t="str">
        <f t="shared" si="19"/>
        <v>свыше 200</v>
      </c>
      <c r="H303" s="1"/>
      <c r="I303" s="1">
        <v>72.61309</v>
      </c>
      <c r="J303" s="1" t="str">
        <f t="shared" si="20"/>
        <v xml:space="preserve"> </v>
      </c>
      <c r="K303" s="1">
        <v>7.7416999999999998</v>
      </c>
      <c r="L303" s="1" t="str">
        <f t="shared" si="21"/>
        <v>свыше 200</v>
      </c>
      <c r="M303" s="1">
        <v>41.524819999999998</v>
      </c>
    </row>
    <row r="304" spans="1:13" ht="25.5" x14ac:dyDescent="0.2">
      <c r="A304" s="2" t="s">
        <v>1247</v>
      </c>
      <c r="B304" s="2" t="s">
        <v>1034</v>
      </c>
      <c r="C304" s="1">
        <v>30</v>
      </c>
      <c r="D304" s="1">
        <v>15.081860000000001</v>
      </c>
      <c r="E304" s="1">
        <f t="shared" si="18"/>
        <v>50.272866666666673</v>
      </c>
      <c r="F304" s="1"/>
      <c r="G304" s="1" t="str">
        <f t="shared" si="19"/>
        <v xml:space="preserve"> </v>
      </c>
      <c r="H304" s="1"/>
      <c r="I304" s="1"/>
      <c r="J304" s="1"/>
      <c r="K304" s="1"/>
      <c r="L304" s="1"/>
      <c r="M304" s="1"/>
    </row>
    <row r="305" spans="1:13" ht="25.5" x14ac:dyDescent="0.2">
      <c r="A305" s="2" t="s">
        <v>894</v>
      </c>
      <c r="B305" s="2" t="s">
        <v>742</v>
      </c>
      <c r="C305" s="1">
        <v>710.06395999999995</v>
      </c>
      <c r="D305" s="1">
        <v>410.82799</v>
      </c>
      <c r="E305" s="1">
        <f t="shared" si="18"/>
        <v>57.857885084042294</v>
      </c>
      <c r="F305" s="1">
        <v>87.45</v>
      </c>
      <c r="G305" s="1" t="str">
        <f t="shared" si="19"/>
        <v>свыше 200</v>
      </c>
      <c r="H305" s="1">
        <v>686.06395999999995</v>
      </c>
      <c r="I305" s="1">
        <v>402.36399999999998</v>
      </c>
      <c r="J305" s="1">
        <f t="shared" si="20"/>
        <v>58.648176184622791</v>
      </c>
      <c r="K305" s="1">
        <v>87.45</v>
      </c>
      <c r="L305" s="1" t="str">
        <f t="shared" si="21"/>
        <v>свыше 200</v>
      </c>
      <c r="M305" s="1">
        <v>131.11543</v>
      </c>
    </row>
    <row r="306" spans="1:13" ht="38.25" x14ac:dyDescent="0.2">
      <c r="A306" s="2" t="s">
        <v>863</v>
      </c>
      <c r="B306" s="2" t="s">
        <v>806</v>
      </c>
      <c r="C306" s="1">
        <v>686.06395999999995</v>
      </c>
      <c r="D306" s="1">
        <v>393.9</v>
      </c>
      <c r="E306" s="1">
        <f t="shared" si="18"/>
        <v>57.414471968473613</v>
      </c>
      <c r="F306" s="1">
        <v>87.45</v>
      </c>
      <c r="G306" s="1" t="str">
        <f t="shared" si="19"/>
        <v>свыше 200</v>
      </c>
      <c r="H306" s="1">
        <v>686.06395999999995</v>
      </c>
      <c r="I306" s="1">
        <v>393.9</v>
      </c>
      <c r="J306" s="1">
        <f t="shared" si="20"/>
        <v>57.414471968473613</v>
      </c>
      <c r="K306" s="1">
        <v>87.45</v>
      </c>
      <c r="L306" s="1" t="str">
        <f t="shared" si="21"/>
        <v>свыше 200</v>
      </c>
      <c r="M306" s="1">
        <v>130.09999999999997</v>
      </c>
    </row>
    <row r="307" spans="1:13" ht="38.25" x14ac:dyDescent="0.2">
      <c r="A307" s="2" t="s">
        <v>125</v>
      </c>
      <c r="B307" s="2" t="s">
        <v>322</v>
      </c>
      <c r="C307" s="1">
        <v>24</v>
      </c>
      <c r="D307" s="1">
        <v>16.927990000000001</v>
      </c>
      <c r="E307" s="1">
        <f t="shared" si="18"/>
        <v>70.53329166666667</v>
      </c>
      <c r="F307" s="1"/>
      <c r="G307" s="1" t="str">
        <f t="shared" si="19"/>
        <v xml:space="preserve"> </v>
      </c>
      <c r="H307" s="1"/>
      <c r="I307" s="1">
        <v>8.4640000000000004</v>
      </c>
      <c r="J307" s="1" t="str">
        <f t="shared" si="20"/>
        <v xml:space="preserve"> </v>
      </c>
      <c r="K307" s="1"/>
      <c r="L307" s="1" t="str">
        <f t="shared" si="21"/>
        <v xml:space="preserve"> </v>
      </c>
      <c r="M307" s="1">
        <v>1.0154300000000003</v>
      </c>
    </row>
    <row r="308" spans="1:13" ht="25.5" x14ac:dyDescent="0.2">
      <c r="A308" s="2" t="s">
        <v>108</v>
      </c>
      <c r="B308" s="2" t="s">
        <v>1043</v>
      </c>
      <c r="C308" s="1">
        <v>22.5</v>
      </c>
      <c r="D308" s="1">
        <v>3.02</v>
      </c>
      <c r="E308" s="1">
        <f t="shared" si="18"/>
        <v>13.422222222222221</v>
      </c>
      <c r="F308" s="1"/>
      <c r="G308" s="1" t="str">
        <f t="shared" si="19"/>
        <v xml:space="preserve"> </v>
      </c>
      <c r="H308" s="1">
        <v>22.5</v>
      </c>
      <c r="I308" s="1">
        <v>1.51</v>
      </c>
      <c r="J308" s="1">
        <f t="shared" si="20"/>
        <v>6.7111111111111104</v>
      </c>
      <c r="K308" s="1"/>
      <c r="L308" s="1" t="str">
        <f t="shared" si="21"/>
        <v xml:space="preserve"> </v>
      </c>
      <c r="M308" s="1"/>
    </row>
    <row r="309" spans="1:13" ht="38.25" x14ac:dyDescent="0.2">
      <c r="A309" s="2" t="s">
        <v>75</v>
      </c>
      <c r="B309" s="2" t="s">
        <v>941</v>
      </c>
      <c r="C309" s="1">
        <v>22.5</v>
      </c>
      <c r="D309" s="1"/>
      <c r="E309" s="1" t="str">
        <f t="shared" si="18"/>
        <v/>
      </c>
      <c r="F309" s="1"/>
      <c r="G309" s="1" t="str">
        <f t="shared" si="19"/>
        <v xml:space="preserve"> </v>
      </c>
      <c r="H309" s="1">
        <v>22.5</v>
      </c>
      <c r="I309" s="1"/>
      <c r="J309" s="1" t="str">
        <f t="shared" si="20"/>
        <v/>
      </c>
      <c r="K309" s="1"/>
      <c r="L309" s="1" t="str">
        <f t="shared" si="21"/>
        <v xml:space="preserve"> </v>
      </c>
      <c r="M309" s="1"/>
    </row>
    <row r="310" spans="1:13" ht="38.25" x14ac:dyDescent="0.2">
      <c r="A310" s="2" t="s">
        <v>797</v>
      </c>
      <c r="B310" s="2" t="s">
        <v>274</v>
      </c>
      <c r="C310" s="1"/>
      <c r="D310" s="1">
        <v>3.02</v>
      </c>
      <c r="E310" s="1" t="str">
        <f t="shared" si="18"/>
        <v xml:space="preserve"> </v>
      </c>
      <c r="F310" s="1"/>
      <c r="G310" s="1" t="str">
        <f t="shared" si="19"/>
        <v xml:space="preserve"> </v>
      </c>
      <c r="H310" s="1"/>
      <c r="I310" s="1">
        <v>1.51</v>
      </c>
      <c r="J310" s="1" t="str">
        <f t="shared" si="20"/>
        <v xml:space="preserve"> </v>
      </c>
      <c r="K310" s="1"/>
      <c r="L310" s="1" t="str">
        <f t="shared" si="21"/>
        <v xml:space="preserve"> </v>
      </c>
      <c r="M310" s="1"/>
    </row>
    <row r="311" spans="1:13" ht="25.5" x14ac:dyDescent="0.2">
      <c r="A311" s="2" t="s">
        <v>1157</v>
      </c>
      <c r="B311" s="2" t="s">
        <v>601</v>
      </c>
      <c r="C311" s="1">
        <v>6.1</v>
      </c>
      <c r="D311" s="1">
        <v>33.200000000000003</v>
      </c>
      <c r="E311" s="1" t="str">
        <f t="shared" si="18"/>
        <v>свыше 200</v>
      </c>
      <c r="F311" s="1">
        <v>0.3</v>
      </c>
      <c r="G311" s="1" t="str">
        <f t="shared" si="19"/>
        <v>свыше 200</v>
      </c>
      <c r="H311" s="1">
        <v>2</v>
      </c>
      <c r="I311" s="1">
        <v>16.600000000000001</v>
      </c>
      <c r="J311" s="1" t="str">
        <f t="shared" si="20"/>
        <v>свыше 200</v>
      </c>
      <c r="K311" s="1">
        <v>0.15</v>
      </c>
      <c r="L311" s="1" t="str">
        <f t="shared" si="21"/>
        <v>свыше 200</v>
      </c>
      <c r="M311" s="1">
        <v>0.5</v>
      </c>
    </row>
    <row r="312" spans="1:13" ht="25.5" x14ac:dyDescent="0.2">
      <c r="A312" s="2" t="s">
        <v>376</v>
      </c>
      <c r="B312" s="2" t="s">
        <v>965</v>
      </c>
      <c r="C312" s="1">
        <v>6.1</v>
      </c>
      <c r="D312" s="1">
        <v>33.200000000000003</v>
      </c>
      <c r="E312" s="1" t="str">
        <f t="shared" si="18"/>
        <v>свыше 200</v>
      </c>
      <c r="F312" s="1">
        <v>0.3</v>
      </c>
      <c r="G312" s="1" t="str">
        <f t="shared" si="19"/>
        <v>свыше 200</v>
      </c>
      <c r="H312" s="1">
        <v>2</v>
      </c>
      <c r="I312" s="1">
        <v>16.600000000000001</v>
      </c>
      <c r="J312" s="1" t="str">
        <f t="shared" si="20"/>
        <v>свыше 200</v>
      </c>
      <c r="K312" s="1">
        <v>0.15</v>
      </c>
      <c r="L312" s="1" t="str">
        <f t="shared" si="21"/>
        <v>свыше 200</v>
      </c>
      <c r="M312" s="1">
        <v>0.5</v>
      </c>
    </row>
    <row r="313" spans="1:13" ht="25.5" x14ac:dyDescent="0.2">
      <c r="A313" s="2" t="s">
        <v>1322</v>
      </c>
      <c r="B313" s="2" t="s">
        <v>880</v>
      </c>
      <c r="C313" s="1">
        <v>287558.93589999998</v>
      </c>
      <c r="D313" s="1">
        <v>44336.870309999998</v>
      </c>
      <c r="E313" s="1">
        <f t="shared" si="18"/>
        <v>15.418359429949469</v>
      </c>
      <c r="F313" s="1">
        <v>16967.184140000001</v>
      </c>
      <c r="G313" s="1" t="str">
        <f t="shared" si="19"/>
        <v>свыше 200</v>
      </c>
      <c r="H313" s="1">
        <v>287425.3199</v>
      </c>
      <c r="I313" s="1">
        <v>44321.920310000001</v>
      </c>
      <c r="J313" s="1">
        <f t="shared" si="20"/>
        <v>15.420325643342878</v>
      </c>
      <c r="K313" s="1">
        <v>16967.184140000001</v>
      </c>
      <c r="L313" s="1" t="str">
        <f t="shared" si="21"/>
        <v>свыше 200</v>
      </c>
      <c r="M313" s="1">
        <v>20603.328000000001</v>
      </c>
    </row>
    <row r="314" spans="1:13" ht="38.25" x14ac:dyDescent="0.2">
      <c r="A314" s="2" t="s">
        <v>608</v>
      </c>
      <c r="B314" s="2" t="s">
        <v>1356</v>
      </c>
      <c r="C314" s="1">
        <v>280415.53139999998</v>
      </c>
      <c r="D314" s="1">
        <v>37628.533320000002</v>
      </c>
      <c r="E314" s="1">
        <f t="shared" si="18"/>
        <v>13.418847783550412</v>
      </c>
      <c r="F314" s="1">
        <v>16757.73414</v>
      </c>
      <c r="G314" s="1" t="str">
        <f t="shared" si="19"/>
        <v>свыше 200</v>
      </c>
      <c r="H314" s="1">
        <v>280415.53139999998</v>
      </c>
      <c r="I314" s="1">
        <v>37628.533320000002</v>
      </c>
      <c r="J314" s="1">
        <f t="shared" si="20"/>
        <v>13.418847783550412</v>
      </c>
      <c r="K314" s="1">
        <v>16757.73414</v>
      </c>
      <c r="L314" s="1" t="str">
        <f t="shared" si="21"/>
        <v>свыше 200</v>
      </c>
      <c r="M314" s="1">
        <v>17813.000230000001</v>
      </c>
    </row>
    <row r="315" spans="1:13" ht="38.25" x14ac:dyDescent="0.2">
      <c r="A315" s="2" t="s">
        <v>709</v>
      </c>
      <c r="B315" s="2" t="s">
        <v>411</v>
      </c>
      <c r="C315" s="1"/>
      <c r="D315" s="1"/>
      <c r="E315" s="1" t="str">
        <f t="shared" si="18"/>
        <v xml:space="preserve"> </v>
      </c>
      <c r="F315" s="1">
        <v>0.5</v>
      </c>
      <c r="G315" s="1" t="str">
        <f t="shared" si="19"/>
        <v/>
      </c>
      <c r="H315" s="1"/>
      <c r="I315" s="1"/>
      <c r="J315" s="1" t="str">
        <f t="shared" si="20"/>
        <v xml:space="preserve"> </v>
      </c>
      <c r="K315" s="1">
        <v>0.5</v>
      </c>
      <c r="L315" s="1" t="str">
        <f t="shared" si="21"/>
        <v/>
      </c>
      <c r="M315" s="1"/>
    </row>
    <row r="316" spans="1:13" ht="25.5" x14ac:dyDescent="0.2">
      <c r="A316" s="2" t="s">
        <v>1397</v>
      </c>
      <c r="B316" s="2" t="s">
        <v>846</v>
      </c>
      <c r="C316" s="1">
        <v>7143.4044999999996</v>
      </c>
      <c r="D316" s="1">
        <v>6708.3369899999998</v>
      </c>
      <c r="E316" s="1">
        <f t="shared" si="18"/>
        <v>93.909521573361829</v>
      </c>
      <c r="F316" s="1">
        <v>208.95</v>
      </c>
      <c r="G316" s="1" t="str">
        <f t="shared" si="19"/>
        <v>свыше 200</v>
      </c>
      <c r="H316" s="1">
        <v>7009.7884999999997</v>
      </c>
      <c r="I316" s="1">
        <v>6693.38699</v>
      </c>
      <c r="J316" s="1">
        <f t="shared" si="20"/>
        <v>95.486290206901387</v>
      </c>
      <c r="K316" s="1">
        <v>208.95</v>
      </c>
      <c r="L316" s="1" t="str">
        <f t="shared" si="21"/>
        <v>свыше 200</v>
      </c>
      <c r="M316" s="1">
        <v>2790.3277699999999</v>
      </c>
    </row>
    <row r="317" spans="1:13" ht="25.5" x14ac:dyDescent="0.2">
      <c r="A317" s="2" t="s">
        <v>917</v>
      </c>
      <c r="B317" s="2" t="s">
        <v>507</v>
      </c>
      <c r="C317" s="1">
        <v>40.5</v>
      </c>
      <c r="D317" s="1">
        <v>14.436</v>
      </c>
      <c r="E317" s="1">
        <f t="shared" si="18"/>
        <v>35.644444444444446</v>
      </c>
      <c r="F317" s="1">
        <v>3</v>
      </c>
      <c r="G317" s="1" t="str">
        <f t="shared" si="19"/>
        <v>свыше 200</v>
      </c>
      <c r="H317" s="1"/>
      <c r="I317" s="1">
        <v>7.218</v>
      </c>
      <c r="J317" s="1" t="str">
        <f t="shared" si="20"/>
        <v xml:space="preserve"> </v>
      </c>
      <c r="K317" s="1">
        <v>1.5</v>
      </c>
      <c r="L317" s="1" t="str">
        <f t="shared" si="21"/>
        <v>свыше 200</v>
      </c>
      <c r="M317" s="1">
        <v>2.66425</v>
      </c>
    </row>
    <row r="318" spans="1:13" ht="25.5" x14ac:dyDescent="0.2">
      <c r="A318" s="2" t="s">
        <v>153</v>
      </c>
      <c r="B318" s="2" t="s">
        <v>1437</v>
      </c>
      <c r="C318" s="1">
        <v>40.5</v>
      </c>
      <c r="D318" s="1">
        <v>14.436</v>
      </c>
      <c r="E318" s="1">
        <f t="shared" si="18"/>
        <v>35.644444444444446</v>
      </c>
      <c r="F318" s="1">
        <v>3</v>
      </c>
      <c r="G318" s="1" t="str">
        <f t="shared" si="19"/>
        <v>свыше 200</v>
      </c>
      <c r="H318" s="1"/>
      <c r="I318" s="1">
        <v>7.218</v>
      </c>
      <c r="J318" s="1" t="str">
        <f t="shared" si="20"/>
        <v xml:space="preserve"> </v>
      </c>
      <c r="K318" s="1">
        <v>1.5</v>
      </c>
      <c r="L318" s="1" t="str">
        <f t="shared" si="21"/>
        <v>свыше 200</v>
      </c>
      <c r="M318" s="1">
        <v>2.66425</v>
      </c>
    </row>
    <row r="319" spans="1:13" ht="25.5" x14ac:dyDescent="0.2">
      <c r="A319" s="2" t="s">
        <v>521</v>
      </c>
      <c r="B319" s="2" t="s">
        <v>637</v>
      </c>
      <c r="C319" s="1">
        <v>5430.15</v>
      </c>
      <c r="D319" s="1">
        <v>1466.6747499999999</v>
      </c>
      <c r="E319" s="1">
        <f t="shared" si="18"/>
        <v>27.009838586411057</v>
      </c>
      <c r="F319" s="1">
        <v>79.7</v>
      </c>
      <c r="G319" s="1" t="str">
        <f t="shared" si="19"/>
        <v>свыше 200</v>
      </c>
      <c r="H319" s="1">
        <v>5125</v>
      </c>
      <c r="I319" s="1">
        <v>1045.83736</v>
      </c>
      <c r="J319" s="1">
        <f t="shared" si="20"/>
        <v>20.406582634146343</v>
      </c>
      <c r="K319" s="1">
        <v>49.85</v>
      </c>
      <c r="L319" s="1" t="str">
        <f t="shared" si="21"/>
        <v>свыше 200</v>
      </c>
      <c r="M319" s="1">
        <v>358.72609999999997</v>
      </c>
    </row>
    <row r="320" spans="1:13" ht="38.25" x14ac:dyDescent="0.2">
      <c r="A320" s="2" t="s">
        <v>480</v>
      </c>
      <c r="B320" s="2" t="s">
        <v>875</v>
      </c>
      <c r="C320" s="1">
        <v>5153</v>
      </c>
      <c r="D320" s="1">
        <v>625</v>
      </c>
      <c r="E320" s="1">
        <f t="shared" si="18"/>
        <v>12.128856976518533</v>
      </c>
      <c r="F320" s="1">
        <v>20</v>
      </c>
      <c r="G320" s="1" t="str">
        <f t="shared" si="19"/>
        <v>свыше 200</v>
      </c>
      <c r="H320" s="1">
        <v>5125</v>
      </c>
      <c r="I320" s="1">
        <v>625</v>
      </c>
      <c r="J320" s="1">
        <f t="shared" si="20"/>
        <v>12.195121951219512</v>
      </c>
      <c r="K320" s="1">
        <v>20</v>
      </c>
      <c r="L320" s="1" t="str">
        <f t="shared" si="21"/>
        <v>свыше 200</v>
      </c>
      <c r="M320" s="1">
        <v>250</v>
      </c>
    </row>
    <row r="321" spans="1:13" ht="38.25" x14ac:dyDescent="0.2">
      <c r="A321" s="2" t="s">
        <v>1197</v>
      </c>
      <c r="B321" s="2" t="s">
        <v>794</v>
      </c>
      <c r="C321" s="1">
        <v>277.14999999999998</v>
      </c>
      <c r="D321" s="1">
        <v>841.67475000000002</v>
      </c>
      <c r="E321" s="1" t="str">
        <f t="shared" si="18"/>
        <v>свыше 200</v>
      </c>
      <c r="F321" s="1">
        <v>59.7</v>
      </c>
      <c r="G321" s="1" t="str">
        <f t="shared" si="19"/>
        <v>свыше 200</v>
      </c>
      <c r="H321" s="1"/>
      <c r="I321" s="1">
        <v>420.83735999999999</v>
      </c>
      <c r="J321" s="1" t="str">
        <f t="shared" si="20"/>
        <v xml:space="preserve"> </v>
      </c>
      <c r="K321" s="1">
        <v>29.85</v>
      </c>
      <c r="L321" s="1" t="str">
        <f t="shared" si="21"/>
        <v>свыше 200</v>
      </c>
      <c r="M321" s="1">
        <v>108.72609999999997</v>
      </c>
    </row>
    <row r="322" spans="1:13" ht="25.5" x14ac:dyDescent="0.2">
      <c r="A322" s="2" t="s">
        <v>702</v>
      </c>
      <c r="B322" s="2" t="s">
        <v>650</v>
      </c>
      <c r="C322" s="1">
        <v>429.71875999999997</v>
      </c>
      <c r="D322" s="1">
        <v>244.49822</v>
      </c>
      <c r="E322" s="1">
        <f t="shared" si="18"/>
        <v>56.89726462023674</v>
      </c>
      <c r="F322" s="1">
        <v>37.1</v>
      </c>
      <c r="G322" s="1" t="str">
        <f t="shared" si="19"/>
        <v>свыше 200</v>
      </c>
      <c r="H322" s="1">
        <v>272.16876000000002</v>
      </c>
      <c r="I322" s="1">
        <v>137.2491</v>
      </c>
      <c r="J322" s="1">
        <f t="shared" si="20"/>
        <v>50.427940370525995</v>
      </c>
      <c r="K322" s="1">
        <v>23.55</v>
      </c>
      <c r="L322" s="1" t="str">
        <f t="shared" si="21"/>
        <v>свыше 200</v>
      </c>
      <c r="M322" s="1">
        <v>64.702020000000005</v>
      </c>
    </row>
    <row r="323" spans="1:13" ht="51" x14ac:dyDescent="0.2">
      <c r="A323" s="2" t="s">
        <v>678</v>
      </c>
      <c r="B323" s="2" t="s">
        <v>370</v>
      </c>
      <c r="C323" s="1">
        <v>60.41</v>
      </c>
      <c r="D323" s="1"/>
      <c r="E323" s="1" t="str">
        <f t="shared" si="18"/>
        <v/>
      </c>
      <c r="F323" s="1">
        <v>10</v>
      </c>
      <c r="G323" s="1" t="str">
        <f t="shared" si="19"/>
        <v/>
      </c>
      <c r="H323" s="1">
        <v>60.41</v>
      </c>
      <c r="I323" s="1"/>
      <c r="J323" s="1" t="str">
        <f t="shared" si="20"/>
        <v/>
      </c>
      <c r="K323" s="1">
        <v>10</v>
      </c>
      <c r="L323" s="1" t="str">
        <f t="shared" si="21"/>
        <v/>
      </c>
      <c r="M323" s="1"/>
    </row>
    <row r="324" spans="1:13" ht="38.25" x14ac:dyDescent="0.2">
      <c r="A324" s="2" t="s">
        <v>789</v>
      </c>
      <c r="B324" s="2" t="s">
        <v>992</v>
      </c>
      <c r="C324" s="1">
        <v>157.55000000000001</v>
      </c>
      <c r="D324" s="1">
        <v>214.49822</v>
      </c>
      <c r="E324" s="1">
        <f t="shared" si="18"/>
        <v>136.14612503966995</v>
      </c>
      <c r="F324" s="1">
        <v>27.1</v>
      </c>
      <c r="G324" s="1" t="str">
        <f t="shared" si="19"/>
        <v>свыше 200</v>
      </c>
      <c r="H324" s="1"/>
      <c r="I324" s="1">
        <v>107.2491</v>
      </c>
      <c r="J324" s="1" t="str">
        <f t="shared" si="20"/>
        <v xml:space="preserve"> </v>
      </c>
      <c r="K324" s="1">
        <v>13.55</v>
      </c>
      <c r="L324" s="1" t="str">
        <f t="shared" si="21"/>
        <v>свыше 200</v>
      </c>
      <c r="M324" s="1">
        <v>34.702020000000005</v>
      </c>
    </row>
    <row r="325" spans="1:13" ht="76.5" x14ac:dyDescent="0.2">
      <c r="A325" s="2" t="s">
        <v>1447</v>
      </c>
      <c r="B325" s="2" t="s">
        <v>1115</v>
      </c>
      <c r="C325" s="1">
        <v>211.75876</v>
      </c>
      <c r="D325" s="1">
        <v>30</v>
      </c>
      <c r="E325" s="1">
        <f t="shared" si="18"/>
        <v>14.167064446353955</v>
      </c>
      <c r="F325" s="1"/>
      <c r="G325" s="1" t="str">
        <f t="shared" si="19"/>
        <v xml:space="preserve"> </v>
      </c>
      <c r="H325" s="1">
        <v>211.75876</v>
      </c>
      <c r="I325" s="1">
        <v>30</v>
      </c>
      <c r="J325" s="1">
        <f t="shared" si="20"/>
        <v>14.167064446353955</v>
      </c>
      <c r="K325" s="1"/>
      <c r="L325" s="1" t="str">
        <f t="shared" si="21"/>
        <v xml:space="preserve"> </v>
      </c>
      <c r="M325" s="1">
        <v>30</v>
      </c>
    </row>
    <row r="326" spans="1:13" ht="25.5" x14ac:dyDescent="0.2">
      <c r="A326" s="2" t="s">
        <v>273</v>
      </c>
      <c r="B326" s="2" t="s">
        <v>745</v>
      </c>
      <c r="C326" s="1">
        <v>2</v>
      </c>
      <c r="D326" s="1"/>
      <c r="E326" s="1" t="str">
        <f t="shared" ref="E326:E389" si="22">IF(C326=0," ",IF(D326/C326*100&gt;200,"свыше 200",IF(D326/C326&gt;0,D326/C326*100,"")))</f>
        <v/>
      </c>
      <c r="F326" s="1">
        <v>4</v>
      </c>
      <c r="G326" s="1" t="str">
        <f t="shared" ref="G326:G389" si="23">IF(F326=0," ",IF(D326/F326*100&gt;200,"свыше 200",IF(D326/F326&gt;0,D326/F326*100,"")))</f>
        <v/>
      </c>
      <c r="H326" s="1"/>
      <c r="I326" s="1"/>
      <c r="J326" s="1" t="str">
        <f t="shared" si="20"/>
        <v xml:space="preserve"> </v>
      </c>
      <c r="K326" s="1">
        <v>2</v>
      </c>
      <c r="L326" s="1" t="str">
        <f t="shared" si="21"/>
        <v/>
      </c>
      <c r="M326" s="1"/>
    </row>
    <row r="327" spans="1:13" ht="38.25" x14ac:dyDescent="0.2">
      <c r="A327" s="2" t="s">
        <v>953</v>
      </c>
      <c r="B327" s="2" t="s">
        <v>39</v>
      </c>
      <c r="C327" s="1">
        <v>2</v>
      </c>
      <c r="D327" s="1"/>
      <c r="E327" s="1" t="str">
        <f t="shared" si="22"/>
        <v/>
      </c>
      <c r="F327" s="1">
        <v>4</v>
      </c>
      <c r="G327" s="1" t="str">
        <f t="shared" si="23"/>
        <v/>
      </c>
      <c r="H327" s="1"/>
      <c r="I327" s="1"/>
      <c r="J327" s="1" t="str">
        <f t="shared" si="20"/>
        <v xml:space="preserve"> </v>
      </c>
      <c r="K327" s="1">
        <v>2</v>
      </c>
      <c r="L327" s="1" t="str">
        <f t="shared" si="21"/>
        <v/>
      </c>
      <c r="M327" s="1"/>
    </row>
    <row r="328" spans="1:13" ht="25.5" x14ac:dyDescent="0.2">
      <c r="A328" s="2" t="s">
        <v>1312</v>
      </c>
      <c r="B328" s="2" t="s">
        <v>1351</v>
      </c>
      <c r="C328" s="1">
        <v>52.61</v>
      </c>
      <c r="D328" s="1">
        <v>30.80922</v>
      </c>
      <c r="E328" s="1">
        <f t="shared" si="22"/>
        <v>58.561528226572889</v>
      </c>
      <c r="F328" s="1">
        <v>3.5</v>
      </c>
      <c r="G328" s="1" t="str">
        <f t="shared" si="23"/>
        <v>свыше 200</v>
      </c>
      <c r="H328" s="1">
        <v>0.66</v>
      </c>
      <c r="I328" s="1">
        <v>15.404590000000001</v>
      </c>
      <c r="J328" s="1" t="str">
        <f t="shared" si="20"/>
        <v>свыше 200</v>
      </c>
      <c r="K328" s="1">
        <v>1.75</v>
      </c>
      <c r="L328" s="1" t="str">
        <f t="shared" si="21"/>
        <v>свыше 200</v>
      </c>
      <c r="M328" s="1">
        <v>6.3005399999999998</v>
      </c>
    </row>
    <row r="329" spans="1:13" ht="38.25" x14ac:dyDescent="0.2">
      <c r="A329" s="2" t="s">
        <v>1286</v>
      </c>
      <c r="B329" s="2" t="s">
        <v>1084</v>
      </c>
      <c r="C329" s="1">
        <v>0.66</v>
      </c>
      <c r="D329" s="1"/>
      <c r="E329" s="1" t="str">
        <f t="shared" si="22"/>
        <v/>
      </c>
      <c r="F329" s="1"/>
      <c r="G329" s="1" t="str">
        <f t="shared" si="23"/>
        <v xml:space="preserve"> </v>
      </c>
      <c r="H329" s="1">
        <v>0.66</v>
      </c>
      <c r="I329" s="1"/>
      <c r="J329" s="1"/>
      <c r="K329" s="1"/>
      <c r="L329" s="1"/>
      <c r="M329" s="1"/>
    </row>
    <row r="330" spans="1:13" ht="38.25" x14ac:dyDescent="0.2">
      <c r="A330" s="2" t="s">
        <v>568</v>
      </c>
      <c r="B330" s="2" t="s">
        <v>1432</v>
      </c>
      <c r="C330" s="1">
        <v>51.95</v>
      </c>
      <c r="D330" s="1">
        <v>30.80922</v>
      </c>
      <c r="E330" s="1">
        <f t="shared" si="22"/>
        <v>59.305524542829637</v>
      </c>
      <c r="F330" s="1">
        <v>3.5</v>
      </c>
      <c r="G330" s="1" t="str">
        <f t="shared" si="23"/>
        <v>свыше 200</v>
      </c>
      <c r="H330" s="1"/>
      <c r="I330" s="1">
        <v>15.404590000000001</v>
      </c>
      <c r="J330" s="1" t="str">
        <f t="shared" si="20"/>
        <v xml:space="preserve"> </v>
      </c>
      <c r="K330" s="1">
        <v>1.75</v>
      </c>
      <c r="L330" s="1" t="str">
        <f t="shared" si="21"/>
        <v>свыше 200</v>
      </c>
      <c r="M330" s="1">
        <v>6.3005399999999998</v>
      </c>
    </row>
    <row r="331" spans="1:13" ht="38.25" x14ac:dyDescent="0.2">
      <c r="A331" s="2" t="s">
        <v>57</v>
      </c>
      <c r="B331" s="2" t="s">
        <v>1242</v>
      </c>
      <c r="C331" s="1">
        <v>50</v>
      </c>
      <c r="D331" s="1">
        <v>0.5</v>
      </c>
      <c r="E331" s="1">
        <f t="shared" si="22"/>
        <v>1</v>
      </c>
      <c r="F331" s="1"/>
      <c r="G331" s="1" t="str">
        <f t="shared" si="23"/>
        <v xml:space="preserve"> </v>
      </c>
      <c r="H331" s="1"/>
      <c r="I331" s="1">
        <v>0.25</v>
      </c>
      <c r="J331" s="1" t="str">
        <f t="shared" si="20"/>
        <v xml:space="preserve"> </v>
      </c>
      <c r="K331" s="1"/>
      <c r="L331" s="1" t="str">
        <f t="shared" si="21"/>
        <v xml:space="preserve"> </v>
      </c>
      <c r="M331" s="1"/>
    </row>
    <row r="332" spans="1:13" ht="38.25" x14ac:dyDescent="0.2">
      <c r="A332" s="2" t="s">
        <v>756</v>
      </c>
      <c r="B332" s="2" t="s">
        <v>598</v>
      </c>
      <c r="C332" s="1">
        <v>50</v>
      </c>
      <c r="D332" s="1">
        <v>0.5</v>
      </c>
      <c r="E332" s="1">
        <f t="shared" si="22"/>
        <v>1</v>
      </c>
      <c r="F332" s="1"/>
      <c r="G332" s="1" t="str">
        <f t="shared" si="23"/>
        <v xml:space="preserve"> </v>
      </c>
      <c r="H332" s="1"/>
      <c r="I332" s="1">
        <v>0.25</v>
      </c>
      <c r="J332" s="1" t="str">
        <f t="shared" ref="J332:J395" si="24">IF(H332=0," ",IF(I332/H332*100&gt;200,"свыше 200",IF(I332/H332&gt;0,I332/H332*100,"")))</f>
        <v xml:space="preserve"> </v>
      </c>
      <c r="K332" s="1"/>
      <c r="L332" s="1" t="str">
        <f t="shared" ref="L332:L395" si="25">IF(K332=0," ",IF(I332/K332*100&gt;200,"свыше 200",IF(I332/K332&gt;0,I332/K332*100,"")))</f>
        <v xml:space="preserve"> </v>
      </c>
      <c r="M332" s="1"/>
    </row>
    <row r="333" spans="1:13" ht="25.5" x14ac:dyDescent="0.2">
      <c r="A333" s="2" t="s">
        <v>1109</v>
      </c>
      <c r="B333" s="2" t="s">
        <v>1284</v>
      </c>
      <c r="C333" s="1">
        <v>1446.4</v>
      </c>
      <c r="D333" s="1">
        <v>2000.3360399999999</v>
      </c>
      <c r="E333" s="1">
        <f t="shared" si="22"/>
        <v>138.29756913716813</v>
      </c>
      <c r="F333" s="1">
        <v>305.75862999999998</v>
      </c>
      <c r="G333" s="1" t="str">
        <f t="shared" si="23"/>
        <v>свыше 200</v>
      </c>
      <c r="H333" s="1">
        <v>171.6</v>
      </c>
      <c r="I333" s="1">
        <v>1011.47775</v>
      </c>
      <c r="J333" s="1" t="str">
        <f t="shared" si="24"/>
        <v>свыше 200</v>
      </c>
      <c r="K333" s="1">
        <v>165.00863000000001</v>
      </c>
      <c r="L333" s="1" t="str">
        <f t="shared" si="25"/>
        <v>свыше 200</v>
      </c>
      <c r="M333" s="1">
        <v>231.26644999999996</v>
      </c>
    </row>
    <row r="334" spans="1:13" ht="38.25" x14ac:dyDescent="0.2">
      <c r="A334" s="2" t="s">
        <v>1073</v>
      </c>
      <c r="B334" s="2" t="s">
        <v>1393</v>
      </c>
      <c r="C334" s="1">
        <v>156.5</v>
      </c>
      <c r="D334" s="1">
        <v>34</v>
      </c>
      <c r="E334" s="1">
        <f t="shared" si="22"/>
        <v>21.725239616613418</v>
      </c>
      <c r="F334" s="1">
        <v>34.508629999999997</v>
      </c>
      <c r="G334" s="1">
        <f t="shared" si="23"/>
        <v>98.526078838829605</v>
      </c>
      <c r="H334" s="1">
        <v>156.5</v>
      </c>
      <c r="I334" s="1">
        <v>34</v>
      </c>
      <c r="J334" s="1">
        <f t="shared" si="24"/>
        <v>21.725239616613418</v>
      </c>
      <c r="K334" s="1">
        <v>34.508629999999997</v>
      </c>
      <c r="L334" s="1">
        <f t="shared" si="25"/>
        <v>98.526078838829605</v>
      </c>
      <c r="M334" s="1">
        <v>1.5</v>
      </c>
    </row>
    <row r="335" spans="1:13" ht="25.5" x14ac:dyDescent="0.2">
      <c r="A335" s="2" t="s">
        <v>319</v>
      </c>
      <c r="B335" s="2" t="s">
        <v>289</v>
      </c>
      <c r="C335" s="1">
        <v>1287</v>
      </c>
      <c r="D335" s="1">
        <v>1954.95553</v>
      </c>
      <c r="E335" s="1">
        <f t="shared" si="22"/>
        <v>151.90019658119658</v>
      </c>
      <c r="F335" s="1">
        <v>261</v>
      </c>
      <c r="G335" s="1" t="str">
        <f t="shared" si="23"/>
        <v>свыше 200</v>
      </c>
      <c r="H335" s="1">
        <v>15.1</v>
      </c>
      <c r="I335" s="1">
        <v>977.47775000000001</v>
      </c>
      <c r="J335" s="1" t="str">
        <f t="shared" si="24"/>
        <v>свыше 200</v>
      </c>
      <c r="K335" s="1">
        <v>130.5</v>
      </c>
      <c r="L335" s="1" t="str">
        <f t="shared" si="25"/>
        <v>свыше 200</v>
      </c>
      <c r="M335" s="1">
        <v>229.76644999999996</v>
      </c>
    </row>
    <row r="336" spans="1:13" ht="25.5" x14ac:dyDescent="0.2">
      <c r="A336" s="2" t="s">
        <v>1030</v>
      </c>
      <c r="B336" s="2" t="s">
        <v>1364</v>
      </c>
      <c r="C336" s="1">
        <v>2.9</v>
      </c>
      <c r="D336" s="1">
        <v>11.380509999999999</v>
      </c>
      <c r="E336" s="1" t="str">
        <f t="shared" si="22"/>
        <v>свыше 200</v>
      </c>
      <c r="F336" s="1">
        <v>10.25</v>
      </c>
      <c r="G336" s="1">
        <f t="shared" si="23"/>
        <v>111.02936585365852</v>
      </c>
      <c r="H336" s="1"/>
      <c r="I336" s="1"/>
      <c r="J336" s="1"/>
      <c r="K336" s="1"/>
      <c r="L336" s="1"/>
      <c r="M336" s="1"/>
    </row>
    <row r="337" spans="1:13" ht="25.5" x14ac:dyDescent="0.2">
      <c r="A337" s="2" t="s">
        <v>300</v>
      </c>
      <c r="B337" s="2" t="s">
        <v>1234</v>
      </c>
      <c r="C337" s="1">
        <v>1244.2840000000001</v>
      </c>
      <c r="D337" s="1">
        <v>1863.56791</v>
      </c>
      <c r="E337" s="1">
        <f t="shared" si="22"/>
        <v>149.77030243899301</v>
      </c>
      <c r="F337" s="1">
        <v>291.04001</v>
      </c>
      <c r="G337" s="1" t="str">
        <f t="shared" si="23"/>
        <v>свыше 200</v>
      </c>
      <c r="H337" s="1">
        <v>354.77699999999999</v>
      </c>
      <c r="I337" s="1">
        <v>931.78405999999995</v>
      </c>
      <c r="J337" s="1" t="str">
        <f t="shared" si="24"/>
        <v>свыше 200</v>
      </c>
      <c r="K337" s="1">
        <v>145.52001000000001</v>
      </c>
      <c r="L337" s="1" t="str">
        <f t="shared" si="25"/>
        <v>свыше 200</v>
      </c>
      <c r="M337" s="1">
        <v>356.05259999999998</v>
      </c>
    </row>
    <row r="338" spans="1:13" ht="38.25" x14ac:dyDescent="0.2">
      <c r="A338" s="2" t="s">
        <v>988</v>
      </c>
      <c r="B338" s="2" t="s">
        <v>872</v>
      </c>
      <c r="C338" s="1">
        <v>1239.2840000000001</v>
      </c>
      <c r="D338" s="1">
        <v>1863.56791</v>
      </c>
      <c r="E338" s="1">
        <f t="shared" si="22"/>
        <v>150.37456386106817</v>
      </c>
      <c r="F338" s="1">
        <v>291.04001</v>
      </c>
      <c r="G338" s="1" t="str">
        <f t="shared" si="23"/>
        <v>свыше 200</v>
      </c>
      <c r="H338" s="1">
        <v>354.77699999999999</v>
      </c>
      <c r="I338" s="1">
        <v>931.78405999999995</v>
      </c>
      <c r="J338" s="1" t="str">
        <f t="shared" si="24"/>
        <v>свыше 200</v>
      </c>
      <c r="K338" s="1">
        <v>145.52001000000001</v>
      </c>
      <c r="L338" s="1" t="str">
        <f t="shared" si="25"/>
        <v>свыше 200</v>
      </c>
      <c r="M338" s="1">
        <v>356.05259999999998</v>
      </c>
    </row>
    <row r="339" spans="1:13" ht="38.25" x14ac:dyDescent="0.2">
      <c r="A339" s="2" t="s">
        <v>1113</v>
      </c>
      <c r="B339" s="2" t="s">
        <v>1162</v>
      </c>
      <c r="C339" s="1">
        <v>5</v>
      </c>
      <c r="D339" s="1"/>
      <c r="E339" s="1" t="str">
        <f t="shared" si="22"/>
        <v/>
      </c>
      <c r="F339" s="1"/>
      <c r="G339" s="1" t="str">
        <f t="shared" si="23"/>
        <v xml:space="preserve"> </v>
      </c>
      <c r="H339" s="1"/>
      <c r="I339" s="1"/>
      <c r="J339" s="1" t="str">
        <f t="shared" si="24"/>
        <v xml:space="preserve"> </v>
      </c>
      <c r="K339" s="1"/>
      <c r="L339" s="1" t="str">
        <f t="shared" si="25"/>
        <v xml:space="preserve"> </v>
      </c>
      <c r="M339" s="1"/>
    </row>
    <row r="340" spans="1:13" ht="38.25" x14ac:dyDescent="0.2">
      <c r="A340" s="2" t="s">
        <v>881</v>
      </c>
      <c r="B340" s="2" t="s">
        <v>646</v>
      </c>
      <c r="C340" s="1"/>
      <c r="D340" s="1">
        <v>4</v>
      </c>
      <c r="E340" s="1" t="str">
        <f t="shared" si="22"/>
        <v xml:space="preserve"> </v>
      </c>
      <c r="F340" s="1"/>
      <c r="G340" s="1" t="str">
        <f t="shared" si="23"/>
        <v xml:space="preserve"> </v>
      </c>
      <c r="H340" s="1"/>
      <c r="I340" s="1">
        <v>2</v>
      </c>
      <c r="J340" s="1" t="str">
        <f t="shared" si="24"/>
        <v xml:space="preserve"> </v>
      </c>
      <c r="K340" s="1"/>
      <c r="L340" s="1" t="str">
        <f t="shared" si="25"/>
        <v xml:space="preserve"> </v>
      </c>
      <c r="M340" s="1">
        <v>2</v>
      </c>
    </row>
    <row r="341" spans="1:13" ht="51" x14ac:dyDescent="0.2">
      <c r="A341" s="2" t="s">
        <v>1390</v>
      </c>
      <c r="B341" s="2" t="s">
        <v>1311</v>
      </c>
      <c r="C341" s="1"/>
      <c r="D341" s="1">
        <v>4</v>
      </c>
      <c r="E341" s="1" t="str">
        <f t="shared" si="22"/>
        <v xml:space="preserve"> </v>
      </c>
      <c r="F341" s="1"/>
      <c r="G341" s="1" t="str">
        <f t="shared" si="23"/>
        <v xml:space="preserve"> </v>
      </c>
      <c r="H341" s="1"/>
      <c r="I341" s="1">
        <v>2</v>
      </c>
      <c r="J341" s="1" t="str">
        <f t="shared" si="24"/>
        <v xml:space="preserve"> </v>
      </c>
      <c r="K341" s="1"/>
      <c r="L341" s="1" t="str">
        <f t="shared" si="25"/>
        <v xml:space="preserve"> </v>
      </c>
      <c r="M341" s="1">
        <v>2</v>
      </c>
    </row>
    <row r="342" spans="1:13" x14ac:dyDescent="0.2">
      <c r="A342" s="2" t="s">
        <v>1313</v>
      </c>
      <c r="B342" s="2" t="s">
        <v>503</v>
      </c>
      <c r="C342" s="1">
        <v>2029.0431699999999</v>
      </c>
      <c r="D342" s="1">
        <v>184.68654000000001</v>
      </c>
      <c r="E342" s="1">
        <f t="shared" si="22"/>
        <v>9.1021493643232834</v>
      </c>
      <c r="F342" s="1">
        <v>26.280080000000002</v>
      </c>
      <c r="G342" s="1" t="str">
        <f t="shared" si="23"/>
        <v>свыше 200</v>
      </c>
      <c r="H342" s="1">
        <v>232.04317</v>
      </c>
      <c r="I342" s="1">
        <v>123.79295999999999</v>
      </c>
      <c r="J342" s="1">
        <f t="shared" si="24"/>
        <v>53.349107409625539</v>
      </c>
      <c r="K342" s="1"/>
      <c r="L342" s="1" t="str">
        <f t="shared" si="25"/>
        <v xml:space="preserve"> </v>
      </c>
      <c r="M342" s="1">
        <v>65.50927999999999</v>
      </c>
    </row>
    <row r="343" spans="1:13" ht="25.5" x14ac:dyDescent="0.2">
      <c r="A343" s="2" t="s">
        <v>905</v>
      </c>
      <c r="B343" s="2" t="s">
        <v>303</v>
      </c>
      <c r="C343" s="1">
        <v>232.04317</v>
      </c>
      <c r="D343" s="1">
        <v>123.79295999999999</v>
      </c>
      <c r="E343" s="1">
        <f t="shared" si="22"/>
        <v>53.349107409625539</v>
      </c>
      <c r="F343" s="1"/>
      <c r="G343" s="1" t="str">
        <f t="shared" si="23"/>
        <v xml:space="preserve"> </v>
      </c>
      <c r="H343" s="1">
        <v>232.04317</v>
      </c>
      <c r="I343" s="1">
        <v>123.79295999999999</v>
      </c>
      <c r="J343" s="1">
        <f t="shared" si="24"/>
        <v>53.349107409625539</v>
      </c>
      <c r="K343" s="1"/>
      <c r="L343" s="1" t="str">
        <f t="shared" si="25"/>
        <v xml:space="preserve"> </v>
      </c>
      <c r="M343" s="1">
        <v>65.50927999999999</v>
      </c>
    </row>
    <row r="344" spans="1:13" ht="25.5" x14ac:dyDescent="0.2">
      <c r="A344" s="2" t="s">
        <v>506</v>
      </c>
      <c r="B344" s="2" t="s">
        <v>1158</v>
      </c>
      <c r="C344" s="1">
        <v>1797</v>
      </c>
      <c r="D344" s="1">
        <v>60.89358</v>
      </c>
      <c r="E344" s="1">
        <f t="shared" si="22"/>
        <v>3.3886243739565947</v>
      </c>
      <c r="F344" s="1">
        <v>26.280080000000002</v>
      </c>
      <c r="G344" s="1" t="str">
        <f t="shared" si="23"/>
        <v>свыше 200</v>
      </c>
      <c r="H344" s="1"/>
      <c r="I344" s="1"/>
      <c r="J344" s="1" t="str">
        <f t="shared" si="24"/>
        <v xml:space="preserve"> </v>
      </c>
      <c r="K344" s="1"/>
      <c r="L344" s="1" t="str">
        <f t="shared" si="25"/>
        <v xml:space="preserve"> </v>
      </c>
      <c r="M344" s="1"/>
    </row>
    <row r="345" spans="1:13" ht="25.5" x14ac:dyDescent="0.2">
      <c r="A345" s="2" t="s">
        <v>1144</v>
      </c>
      <c r="B345" s="2" t="s">
        <v>1182</v>
      </c>
      <c r="C345" s="1"/>
      <c r="D345" s="1"/>
      <c r="E345" s="1" t="str">
        <f t="shared" si="22"/>
        <v xml:space="preserve"> </v>
      </c>
      <c r="F345" s="1"/>
      <c r="G345" s="1" t="str">
        <f t="shared" si="23"/>
        <v xml:space="preserve"> </v>
      </c>
      <c r="H345" s="1"/>
      <c r="I345" s="1"/>
      <c r="J345" s="1" t="str">
        <f t="shared" si="24"/>
        <v xml:space="preserve"> </v>
      </c>
      <c r="K345" s="1"/>
      <c r="L345" s="1" t="str">
        <f t="shared" si="25"/>
        <v xml:space="preserve"> </v>
      </c>
      <c r="M345" s="1"/>
    </row>
    <row r="346" spans="1:13" x14ac:dyDescent="0.2">
      <c r="A346" s="2" t="s">
        <v>60</v>
      </c>
      <c r="B346" s="2" t="s">
        <v>1164</v>
      </c>
      <c r="C346" s="1"/>
      <c r="D346" s="1"/>
      <c r="E346" s="1" t="str">
        <f t="shared" si="22"/>
        <v xml:space="preserve"> </v>
      </c>
      <c r="F346" s="1"/>
      <c r="G346" s="1" t="str">
        <f t="shared" si="23"/>
        <v xml:space="preserve"> </v>
      </c>
      <c r="H346" s="1"/>
      <c r="I346" s="1"/>
      <c r="J346" s="1" t="str">
        <f t="shared" si="24"/>
        <v xml:space="preserve"> </v>
      </c>
      <c r="K346" s="1"/>
      <c r="L346" s="1" t="str">
        <f t="shared" si="25"/>
        <v xml:space="preserve"> </v>
      </c>
      <c r="M346" s="1"/>
    </row>
    <row r="347" spans="1:13" ht="38.25" x14ac:dyDescent="0.2">
      <c r="A347" s="2" t="s">
        <v>1189</v>
      </c>
      <c r="B347" s="2" t="s">
        <v>1206</v>
      </c>
      <c r="C347" s="1">
        <v>15938.72993</v>
      </c>
      <c r="D347" s="1">
        <v>8701.5778399999999</v>
      </c>
      <c r="E347" s="1">
        <f t="shared" si="22"/>
        <v>54.593922340209957</v>
      </c>
      <c r="F347" s="1"/>
      <c r="G347" s="1" t="str">
        <f t="shared" si="23"/>
        <v xml:space="preserve"> </v>
      </c>
      <c r="H347" s="1">
        <v>10069.452359999999</v>
      </c>
      <c r="I347" s="1">
        <v>3184.0407700000001</v>
      </c>
      <c r="J347" s="1">
        <f t="shared" si="24"/>
        <v>31.620793824382325</v>
      </c>
      <c r="K347" s="1"/>
      <c r="L347" s="1" t="str">
        <f t="shared" si="25"/>
        <v xml:space="preserve"> </v>
      </c>
      <c r="M347" s="1">
        <v>2519.3424399999999</v>
      </c>
    </row>
    <row r="348" spans="1:13" ht="38.25" x14ac:dyDescent="0.2">
      <c r="A348" s="2" t="s">
        <v>1012</v>
      </c>
      <c r="B348" s="2" t="s">
        <v>1206</v>
      </c>
      <c r="C348" s="1"/>
      <c r="D348" s="1"/>
      <c r="E348" s="1" t="str">
        <f t="shared" si="22"/>
        <v xml:space="preserve"> </v>
      </c>
      <c r="F348" s="1">
        <v>9466.4523000000008</v>
      </c>
      <c r="G348" s="1" t="str">
        <f t="shared" si="23"/>
        <v/>
      </c>
      <c r="H348" s="1"/>
      <c r="I348" s="1"/>
      <c r="J348" s="1" t="str">
        <f t="shared" si="24"/>
        <v xml:space="preserve"> </v>
      </c>
      <c r="K348" s="1">
        <v>115.01509</v>
      </c>
      <c r="L348" s="1" t="str">
        <f t="shared" si="25"/>
        <v/>
      </c>
      <c r="M348" s="1"/>
    </row>
    <row r="349" spans="1:13" ht="25.5" x14ac:dyDescent="0.2">
      <c r="A349" s="2" t="s">
        <v>775</v>
      </c>
      <c r="B349" s="2" t="s">
        <v>1340</v>
      </c>
      <c r="C349" s="1">
        <v>9625.0386400000007</v>
      </c>
      <c r="D349" s="1">
        <v>3447.0786899999998</v>
      </c>
      <c r="E349" s="1">
        <f t="shared" si="22"/>
        <v>35.813660795859406</v>
      </c>
      <c r="F349" s="1">
        <v>206.64742000000001</v>
      </c>
      <c r="G349" s="1" t="str">
        <f t="shared" si="23"/>
        <v>свыше 200</v>
      </c>
      <c r="H349" s="1">
        <v>9540.9386400000003</v>
      </c>
      <c r="I349" s="1">
        <v>2260.1609100000001</v>
      </c>
      <c r="J349" s="1">
        <f t="shared" si="24"/>
        <v>23.689083383519172</v>
      </c>
      <c r="K349" s="1">
        <v>6</v>
      </c>
      <c r="L349" s="1" t="str">
        <f t="shared" si="25"/>
        <v>свыше 200</v>
      </c>
      <c r="M349" s="1">
        <v>1961.0640800000001</v>
      </c>
    </row>
    <row r="350" spans="1:13" ht="38.25" x14ac:dyDescent="0.2">
      <c r="A350" s="2" t="s">
        <v>201</v>
      </c>
      <c r="B350" s="2" t="s">
        <v>675</v>
      </c>
      <c r="C350" s="1">
        <v>9540.9386400000003</v>
      </c>
      <c r="D350" s="1">
        <v>2260.1609100000001</v>
      </c>
      <c r="E350" s="1">
        <f t="shared" si="22"/>
        <v>23.689083383519172</v>
      </c>
      <c r="F350" s="1">
        <v>6</v>
      </c>
      <c r="G350" s="1" t="str">
        <f t="shared" si="23"/>
        <v>свыше 200</v>
      </c>
      <c r="H350" s="1">
        <v>9540.9386400000003</v>
      </c>
      <c r="I350" s="1">
        <v>2260.1609100000001</v>
      </c>
      <c r="J350" s="1">
        <f t="shared" si="24"/>
        <v>23.689083383519172</v>
      </c>
      <c r="K350" s="1">
        <v>6</v>
      </c>
      <c r="L350" s="1" t="str">
        <f t="shared" si="25"/>
        <v>свыше 200</v>
      </c>
      <c r="M350" s="1">
        <v>1961.0640800000001</v>
      </c>
    </row>
    <row r="351" spans="1:13" ht="25.5" x14ac:dyDescent="0.2">
      <c r="A351" s="2" t="s">
        <v>512</v>
      </c>
      <c r="B351" s="2" t="s">
        <v>825</v>
      </c>
      <c r="C351" s="1"/>
      <c r="D351" s="1">
        <v>1154.18714</v>
      </c>
      <c r="E351" s="1" t="str">
        <f t="shared" si="22"/>
        <v xml:space="preserve"> </v>
      </c>
      <c r="F351" s="1">
        <v>4.3395400000000004</v>
      </c>
      <c r="G351" s="1" t="str">
        <f t="shared" si="23"/>
        <v>свыше 200</v>
      </c>
      <c r="H351" s="1"/>
      <c r="I351" s="1"/>
      <c r="J351" s="1" t="str">
        <f t="shared" si="24"/>
        <v xml:space="preserve"> </v>
      </c>
      <c r="K351" s="1"/>
      <c r="L351" s="1" t="str">
        <f t="shared" si="25"/>
        <v xml:space="preserve"> </v>
      </c>
      <c r="M351" s="1"/>
    </row>
    <row r="352" spans="1:13" ht="25.5" x14ac:dyDescent="0.2">
      <c r="A352" s="2" t="s">
        <v>937</v>
      </c>
      <c r="B352" s="2" t="s">
        <v>177</v>
      </c>
      <c r="C352" s="1">
        <v>79.099999999999994</v>
      </c>
      <c r="D352" s="1">
        <v>21.65652</v>
      </c>
      <c r="E352" s="1">
        <f t="shared" si="22"/>
        <v>27.378659924146653</v>
      </c>
      <c r="F352" s="1">
        <v>66.727410000000006</v>
      </c>
      <c r="G352" s="1">
        <f t="shared" si="23"/>
        <v>32.455208436832777</v>
      </c>
      <c r="H352" s="1"/>
      <c r="I352" s="1"/>
      <c r="J352" s="1" t="str">
        <f t="shared" si="24"/>
        <v xml:space="preserve"> </v>
      </c>
      <c r="K352" s="1"/>
      <c r="L352" s="1" t="str">
        <f t="shared" si="25"/>
        <v xml:space="preserve"> </v>
      </c>
      <c r="M352" s="1"/>
    </row>
    <row r="353" spans="1:13" ht="25.5" x14ac:dyDescent="0.2">
      <c r="A353" s="2" t="s">
        <v>595</v>
      </c>
      <c r="B353" s="2" t="s">
        <v>1051</v>
      </c>
      <c r="C353" s="1">
        <v>5</v>
      </c>
      <c r="D353" s="1">
        <v>11.074120000000001</v>
      </c>
      <c r="E353" s="1" t="str">
        <f t="shared" si="22"/>
        <v>свыше 200</v>
      </c>
      <c r="F353" s="1">
        <v>129.58046999999999</v>
      </c>
      <c r="G353" s="1">
        <f t="shared" si="23"/>
        <v>8.5461335338573789</v>
      </c>
      <c r="H353" s="1"/>
      <c r="I353" s="1"/>
      <c r="J353" s="1" t="str">
        <f t="shared" si="24"/>
        <v xml:space="preserve"> </v>
      </c>
      <c r="K353" s="1"/>
      <c r="L353" s="1" t="str">
        <f t="shared" si="25"/>
        <v xml:space="preserve"> </v>
      </c>
      <c r="M353" s="1"/>
    </row>
    <row r="354" spans="1:13" ht="25.5" x14ac:dyDescent="0.2">
      <c r="A354" s="2" t="s">
        <v>560</v>
      </c>
      <c r="B354" s="2" t="s">
        <v>112</v>
      </c>
      <c r="C354" s="1">
        <v>15</v>
      </c>
      <c r="D354" s="1">
        <v>534.94736</v>
      </c>
      <c r="E354" s="1" t="str">
        <f t="shared" si="22"/>
        <v>свыше 200</v>
      </c>
      <c r="F354" s="1">
        <v>2.9611700000000001</v>
      </c>
      <c r="G354" s="1" t="str">
        <f t="shared" si="23"/>
        <v>свыше 200</v>
      </c>
      <c r="H354" s="1">
        <v>15</v>
      </c>
      <c r="I354" s="1">
        <v>534.94736</v>
      </c>
      <c r="J354" s="1" t="str">
        <f t="shared" si="24"/>
        <v>свыше 200</v>
      </c>
      <c r="K354" s="1">
        <v>2.9611700000000001</v>
      </c>
      <c r="L354" s="1" t="str">
        <f t="shared" si="25"/>
        <v>свыше 200</v>
      </c>
      <c r="M354" s="1">
        <v>190.17606999999998</v>
      </c>
    </row>
    <row r="355" spans="1:13" ht="38.25" x14ac:dyDescent="0.2">
      <c r="A355" s="2" t="s">
        <v>836</v>
      </c>
      <c r="B355" s="2" t="s">
        <v>345</v>
      </c>
      <c r="C355" s="1">
        <v>15</v>
      </c>
      <c r="D355" s="1">
        <v>534.94736</v>
      </c>
      <c r="E355" s="1" t="str">
        <f t="shared" si="22"/>
        <v>свыше 200</v>
      </c>
      <c r="F355" s="1">
        <v>2.9611700000000001</v>
      </c>
      <c r="G355" s="1" t="str">
        <f t="shared" si="23"/>
        <v>свыше 200</v>
      </c>
      <c r="H355" s="1">
        <v>15</v>
      </c>
      <c r="I355" s="1">
        <v>534.94736</v>
      </c>
      <c r="J355" s="1" t="str">
        <f t="shared" si="24"/>
        <v>свыше 200</v>
      </c>
      <c r="K355" s="1">
        <v>2.9611700000000001</v>
      </c>
      <c r="L355" s="1" t="str">
        <f t="shared" si="25"/>
        <v>свыше 200</v>
      </c>
      <c r="M355" s="1">
        <v>190.17606999999998</v>
      </c>
    </row>
    <row r="356" spans="1:13" ht="25.5" x14ac:dyDescent="0.2">
      <c r="A356" s="2" t="s">
        <v>129</v>
      </c>
      <c r="B356" s="2" t="s">
        <v>1031</v>
      </c>
      <c r="C356" s="1"/>
      <c r="D356" s="1">
        <v>1.9412100000000001</v>
      </c>
      <c r="E356" s="1" t="str">
        <f t="shared" si="22"/>
        <v xml:space="preserve"> </v>
      </c>
      <c r="F356" s="1">
        <v>5.2350700000000003</v>
      </c>
      <c r="G356" s="1">
        <f t="shared" si="23"/>
        <v>37.080879529786614</v>
      </c>
      <c r="H356" s="1"/>
      <c r="I356" s="1">
        <v>1.9412100000000001</v>
      </c>
      <c r="J356" s="1" t="str">
        <f t="shared" si="24"/>
        <v xml:space="preserve"> </v>
      </c>
      <c r="K356" s="1">
        <v>5.2350700000000003</v>
      </c>
      <c r="L356" s="1">
        <f t="shared" si="25"/>
        <v>37.080879529786614</v>
      </c>
      <c r="M356" s="1"/>
    </row>
    <row r="357" spans="1:13" ht="25.5" x14ac:dyDescent="0.2">
      <c r="A357" s="2" t="s">
        <v>1009</v>
      </c>
      <c r="B357" s="2" t="s">
        <v>1187</v>
      </c>
      <c r="C357" s="1"/>
      <c r="D357" s="1">
        <v>1.9412100000000001</v>
      </c>
      <c r="E357" s="1" t="str">
        <f t="shared" si="22"/>
        <v xml:space="preserve"> </v>
      </c>
      <c r="F357" s="1">
        <v>5.2350700000000003</v>
      </c>
      <c r="G357" s="1">
        <f t="shared" si="23"/>
        <v>37.080879529786614</v>
      </c>
      <c r="H357" s="1"/>
      <c r="I357" s="1">
        <v>1.9412100000000001</v>
      </c>
      <c r="J357" s="1" t="str">
        <f t="shared" si="24"/>
        <v xml:space="preserve"> </v>
      </c>
      <c r="K357" s="1">
        <v>5.2350700000000003</v>
      </c>
      <c r="L357" s="1">
        <f t="shared" si="25"/>
        <v>37.080879529786614</v>
      </c>
      <c r="M357" s="1"/>
    </row>
    <row r="358" spans="1:13" ht="25.5" x14ac:dyDescent="0.2">
      <c r="A358" s="2" t="s">
        <v>726</v>
      </c>
      <c r="B358" s="2" t="s">
        <v>1337</v>
      </c>
      <c r="C358" s="1">
        <v>6298.6912899999998</v>
      </c>
      <c r="D358" s="1">
        <v>4717.6105799999996</v>
      </c>
      <c r="E358" s="1">
        <f t="shared" si="22"/>
        <v>74.898266366694727</v>
      </c>
      <c r="F358" s="1">
        <v>9251.6086400000004</v>
      </c>
      <c r="G358" s="1">
        <f t="shared" si="23"/>
        <v>50.992327535376589</v>
      </c>
      <c r="H358" s="1">
        <v>513.51372000000003</v>
      </c>
      <c r="I358" s="1">
        <v>386.99128999999999</v>
      </c>
      <c r="J358" s="1">
        <f t="shared" si="24"/>
        <v>75.361431433613873</v>
      </c>
      <c r="K358" s="1">
        <v>100.81885</v>
      </c>
      <c r="L358" s="1" t="str">
        <f t="shared" si="25"/>
        <v>свыше 200</v>
      </c>
      <c r="M358" s="1">
        <v>368.10228999999998</v>
      </c>
    </row>
    <row r="359" spans="1:13" ht="25.5" x14ac:dyDescent="0.2">
      <c r="A359" s="2" t="s">
        <v>1003</v>
      </c>
      <c r="B359" s="2" t="s">
        <v>848</v>
      </c>
      <c r="C359" s="1">
        <v>513.51372000000003</v>
      </c>
      <c r="D359" s="1">
        <v>386.99128999999999</v>
      </c>
      <c r="E359" s="1">
        <f t="shared" si="22"/>
        <v>75.361431433613873</v>
      </c>
      <c r="F359" s="1">
        <v>100.81885</v>
      </c>
      <c r="G359" s="1" t="str">
        <f t="shared" si="23"/>
        <v>свыше 200</v>
      </c>
      <c r="H359" s="1">
        <v>513.51372000000003</v>
      </c>
      <c r="I359" s="1">
        <v>386.99128999999999</v>
      </c>
      <c r="J359" s="1">
        <f t="shared" si="24"/>
        <v>75.361431433613873</v>
      </c>
      <c r="K359" s="1">
        <v>100.81885</v>
      </c>
      <c r="L359" s="1" t="str">
        <f t="shared" si="25"/>
        <v>свыше 200</v>
      </c>
      <c r="M359" s="1">
        <v>368.10228999999998</v>
      </c>
    </row>
    <row r="360" spans="1:13" ht="25.5" x14ac:dyDescent="0.2">
      <c r="A360" s="2" t="s">
        <v>451</v>
      </c>
      <c r="B360" s="2" t="s">
        <v>1029</v>
      </c>
      <c r="C360" s="1">
        <v>5744</v>
      </c>
      <c r="D360" s="1">
        <v>4274.1969399999998</v>
      </c>
      <c r="E360" s="1">
        <f t="shared" si="22"/>
        <v>74.411506615598881</v>
      </c>
      <c r="F360" s="1">
        <v>1285.30099</v>
      </c>
      <c r="G360" s="1" t="str">
        <f t="shared" si="23"/>
        <v>свыше 200</v>
      </c>
      <c r="H360" s="1"/>
      <c r="I360" s="1"/>
      <c r="J360" s="1" t="str">
        <f t="shared" si="24"/>
        <v xml:space="preserve"> </v>
      </c>
      <c r="K360" s="1"/>
      <c r="L360" s="1" t="str">
        <f t="shared" si="25"/>
        <v xml:space="preserve"> </v>
      </c>
      <c r="M360" s="1"/>
    </row>
    <row r="361" spans="1:13" ht="25.5" x14ac:dyDescent="0.2">
      <c r="A361" s="2" t="s">
        <v>901</v>
      </c>
      <c r="B361" s="2" t="s">
        <v>1323</v>
      </c>
      <c r="C361" s="1">
        <v>37</v>
      </c>
      <c r="D361" s="1">
        <v>30.244779999999999</v>
      </c>
      <c r="E361" s="1">
        <f t="shared" si="22"/>
        <v>81.74264864864864</v>
      </c>
      <c r="F361" s="1">
        <v>7865.4888000000001</v>
      </c>
      <c r="G361" s="1">
        <f t="shared" si="23"/>
        <v>0.38452511686241292</v>
      </c>
      <c r="H361" s="1"/>
      <c r="I361" s="1"/>
      <c r="J361" s="1" t="str">
        <f t="shared" si="24"/>
        <v xml:space="preserve"> </v>
      </c>
      <c r="K361" s="1"/>
      <c r="L361" s="1" t="str">
        <f t="shared" si="25"/>
        <v xml:space="preserve"> </v>
      </c>
      <c r="M361" s="1"/>
    </row>
    <row r="362" spans="1:13" ht="25.5" x14ac:dyDescent="0.2">
      <c r="A362" s="2" t="s">
        <v>1241</v>
      </c>
      <c r="B362" s="2" t="s">
        <v>1192</v>
      </c>
      <c r="C362" s="1">
        <v>4.1775700000000002</v>
      </c>
      <c r="D362" s="1">
        <v>4.1775700000000002</v>
      </c>
      <c r="E362" s="1">
        <f t="shared" si="22"/>
        <v>100</v>
      </c>
      <c r="F362" s="1"/>
      <c r="G362" s="1" t="str">
        <f t="shared" si="23"/>
        <v xml:space="preserve"> </v>
      </c>
      <c r="H362" s="1"/>
      <c r="I362" s="1"/>
      <c r="J362" s="1" t="str">
        <f t="shared" si="24"/>
        <v xml:space="preserve"> </v>
      </c>
      <c r="K362" s="1"/>
      <c r="L362" s="1" t="str">
        <f t="shared" si="25"/>
        <v xml:space="preserve"> </v>
      </c>
      <c r="M362" s="1"/>
    </row>
    <row r="363" spans="1:13" ht="25.5" x14ac:dyDescent="0.2">
      <c r="A363" s="2" t="s">
        <v>542</v>
      </c>
      <c r="B363" s="2" t="s">
        <v>614</v>
      </c>
      <c r="C363" s="1"/>
      <c r="D363" s="1">
        <v>22</v>
      </c>
      <c r="E363" s="1" t="str">
        <f t="shared" si="22"/>
        <v xml:space="preserve"> </v>
      </c>
      <c r="F363" s="1"/>
      <c r="G363" s="1" t="str">
        <f t="shared" si="23"/>
        <v xml:space="preserve"> </v>
      </c>
      <c r="H363" s="1"/>
      <c r="I363" s="1"/>
      <c r="J363" s="1" t="str">
        <f t="shared" si="24"/>
        <v xml:space="preserve"> </v>
      </c>
      <c r="K363" s="1"/>
      <c r="L363" s="1" t="str">
        <f t="shared" si="25"/>
        <v xml:space="preserve"> </v>
      </c>
      <c r="M363" s="1"/>
    </row>
    <row r="364" spans="1:13" ht="25.5" x14ac:dyDescent="0.2">
      <c r="A364" s="2" t="s">
        <v>1072</v>
      </c>
      <c r="B364" s="2" t="s">
        <v>1278</v>
      </c>
      <c r="C364" s="1">
        <v>114</v>
      </c>
      <c r="D364" s="1">
        <v>1.5</v>
      </c>
      <c r="E364" s="1">
        <f t="shared" si="22"/>
        <v>1.3157894736842104</v>
      </c>
      <c r="F364" s="1">
        <v>48.623460000000001</v>
      </c>
      <c r="G364" s="1">
        <f t="shared" si="23"/>
        <v>3.0849306075709135</v>
      </c>
      <c r="H364" s="1"/>
      <c r="I364" s="1"/>
      <c r="J364" s="1" t="str">
        <f t="shared" si="24"/>
        <v xml:space="preserve"> </v>
      </c>
      <c r="K364" s="1"/>
      <c r="L364" s="1" t="str">
        <f t="shared" si="25"/>
        <v xml:space="preserve"> </v>
      </c>
      <c r="M364" s="1"/>
    </row>
    <row r="365" spans="1:13" ht="25.5" x14ac:dyDescent="0.2">
      <c r="A365" s="2" t="s">
        <v>559</v>
      </c>
      <c r="B365" s="2" t="s">
        <v>575</v>
      </c>
      <c r="C365" s="1">
        <v>6</v>
      </c>
      <c r="D365" s="1">
        <v>1.5</v>
      </c>
      <c r="E365" s="1">
        <f t="shared" si="22"/>
        <v>25</v>
      </c>
      <c r="F365" s="1">
        <v>0.5</v>
      </c>
      <c r="G365" s="1" t="str">
        <f t="shared" si="23"/>
        <v>свыше 200</v>
      </c>
      <c r="H365" s="1"/>
      <c r="I365" s="1"/>
      <c r="J365" s="1" t="str">
        <f t="shared" si="24"/>
        <v xml:space="preserve"> </v>
      </c>
      <c r="K365" s="1"/>
      <c r="L365" s="1" t="str">
        <f t="shared" si="25"/>
        <v xml:space="preserve"> </v>
      </c>
      <c r="M365" s="1"/>
    </row>
    <row r="366" spans="1:13" ht="25.5" x14ac:dyDescent="0.2">
      <c r="A366" s="2" t="s">
        <v>427</v>
      </c>
      <c r="B366" s="2" t="s">
        <v>854</v>
      </c>
      <c r="C366" s="1">
        <v>108</v>
      </c>
      <c r="D366" s="1"/>
      <c r="E366" s="1" t="str">
        <f t="shared" si="22"/>
        <v/>
      </c>
      <c r="F366" s="1">
        <v>48.123460000000001</v>
      </c>
      <c r="G366" s="1" t="str">
        <f t="shared" si="23"/>
        <v/>
      </c>
      <c r="H366" s="1"/>
      <c r="I366" s="1"/>
      <c r="J366" s="1" t="str">
        <f t="shared" si="24"/>
        <v xml:space="preserve"> </v>
      </c>
      <c r="K366" s="1"/>
      <c r="L366" s="1" t="str">
        <f t="shared" si="25"/>
        <v xml:space="preserve"> </v>
      </c>
      <c r="M366" s="1"/>
    </row>
    <row r="367" spans="1:13" x14ac:dyDescent="0.2">
      <c r="A367" s="2" t="s">
        <v>326</v>
      </c>
      <c r="B367" s="2" t="s">
        <v>1398</v>
      </c>
      <c r="C367" s="1">
        <v>23983.44731</v>
      </c>
      <c r="D367" s="1">
        <v>9203.6301600000006</v>
      </c>
      <c r="E367" s="1">
        <f t="shared" si="22"/>
        <v>38.374926010584424</v>
      </c>
      <c r="F367" s="1">
        <v>24979.863700000002</v>
      </c>
      <c r="G367" s="1">
        <f t="shared" si="23"/>
        <v>36.844196872058994</v>
      </c>
      <c r="H367" s="1">
        <v>3858.1992300000002</v>
      </c>
      <c r="I367" s="1">
        <v>5480.0502699999997</v>
      </c>
      <c r="J367" s="1">
        <f t="shared" si="24"/>
        <v>142.03647720908387</v>
      </c>
      <c r="K367" s="1">
        <v>12807.821980000001</v>
      </c>
      <c r="L367" s="1">
        <f t="shared" si="25"/>
        <v>42.786746088112004</v>
      </c>
      <c r="M367" s="1">
        <v>1965.2312899999997</v>
      </c>
    </row>
    <row r="368" spans="1:13" ht="38.25" x14ac:dyDescent="0.2">
      <c r="A368" s="2" t="s">
        <v>20</v>
      </c>
      <c r="B368" s="2" t="s">
        <v>510</v>
      </c>
      <c r="C368" s="1"/>
      <c r="D368" s="1"/>
      <c r="E368" s="1" t="str">
        <f t="shared" si="22"/>
        <v xml:space="preserve"> </v>
      </c>
      <c r="F368" s="1">
        <v>33.934049999999999</v>
      </c>
      <c r="G368" s="1" t="str">
        <f t="shared" si="23"/>
        <v/>
      </c>
      <c r="H368" s="1"/>
      <c r="I368" s="1"/>
      <c r="J368" s="1" t="str">
        <f t="shared" si="24"/>
        <v xml:space="preserve"> </v>
      </c>
      <c r="K368" s="1"/>
      <c r="L368" s="1" t="str">
        <f t="shared" si="25"/>
        <v xml:space="preserve"> </v>
      </c>
      <c r="M368" s="1"/>
    </row>
    <row r="369" spans="1:13" ht="38.25" x14ac:dyDescent="0.2">
      <c r="A369" s="2" t="s">
        <v>1320</v>
      </c>
      <c r="B369" s="2" t="s">
        <v>217</v>
      </c>
      <c r="C369" s="1">
        <v>50.5</v>
      </c>
      <c r="D369" s="1">
        <v>15.1828</v>
      </c>
      <c r="E369" s="1">
        <f t="shared" si="22"/>
        <v>30.064950495049501</v>
      </c>
      <c r="F369" s="1">
        <v>18.544260000000001</v>
      </c>
      <c r="G369" s="1">
        <f t="shared" si="23"/>
        <v>81.873312820247335</v>
      </c>
      <c r="H369" s="1"/>
      <c r="I369" s="1"/>
      <c r="J369" s="1" t="str">
        <f t="shared" si="24"/>
        <v xml:space="preserve"> </v>
      </c>
      <c r="K369" s="1"/>
      <c r="L369" s="1" t="str">
        <f t="shared" si="25"/>
        <v xml:space="preserve"> </v>
      </c>
      <c r="M369" s="1"/>
    </row>
    <row r="370" spans="1:13" ht="38.25" x14ac:dyDescent="0.2">
      <c r="A370" s="2" t="s">
        <v>110</v>
      </c>
      <c r="B370" s="2" t="s">
        <v>543</v>
      </c>
      <c r="C370" s="1">
        <v>4</v>
      </c>
      <c r="D370" s="1"/>
      <c r="E370" s="1" t="str">
        <f t="shared" si="22"/>
        <v/>
      </c>
      <c r="F370" s="1">
        <v>3.3398400000000001</v>
      </c>
      <c r="G370" s="1" t="str">
        <f t="shared" si="23"/>
        <v/>
      </c>
      <c r="H370" s="1"/>
      <c r="I370" s="1"/>
      <c r="J370" s="1" t="str">
        <f t="shared" si="24"/>
        <v xml:space="preserve"> </v>
      </c>
      <c r="K370" s="1"/>
      <c r="L370" s="1" t="str">
        <f t="shared" si="25"/>
        <v xml:space="preserve"> </v>
      </c>
      <c r="M370" s="1"/>
    </row>
    <row r="371" spans="1:13" ht="25.5" x14ac:dyDescent="0.2">
      <c r="A371" s="2" t="s">
        <v>852</v>
      </c>
      <c r="B371" s="2" t="s">
        <v>887</v>
      </c>
      <c r="C371" s="1"/>
      <c r="D371" s="1"/>
      <c r="E371" s="1" t="str">
        <f t="shared" si="22"/>
        <v xml:space="preserve"> </v>
      </c>
      <c r="F371" s="1">
        <v>33.934049999999999</v>
      </c>
      <c r="G371" s="1" t="str">
        <f t="shared" si="23"/>
        <v/>
      </c>
      <c r="H371" s="1"/>
      <c r="I371" s="1"/>
      <c r="J371" s="1" t="str">
        <f t="shared" si="24"/>
        <v xml:space="preserve"> </v>
      </c>
      <c r="K371" s="1"/>
      <c r="L371" s="1" t="str">
        <f t="shared" si="25"/>
        <v xml:space="preserve"> </v>
      </c>
      <c r="M371" s="1"/>
    </row>
    <row r="372" spans="1:13" ht="25.5" x14ac:dyDescent="0.2">
      <c r="A372" s="2" t="s">
        <v>1297</v>
      </c>
      <c r="B372" s="2" t="s">
        <v>1332</v>
      </c>
      <c r="C372" s="1">
        <v>50.5</v>
      </c>
      <c r="D372" s="1">
        <v>15.1828</v>
      </c>
      <c r="E372" s="1">
        <f t="shared" si="22"/>
        <v>30.064950495049501</v>
      </c>
      <c r="F372" s="1">
        <v>18.544260000000001</v>
      </c>
      <c r="G372" s="1">
        <f t="shared" si="23"/>
        <v>81.873312820247335</v>
      </c>
      <c r="H372" s="1"/>
      <c r="I372" s="1"/>
      <c r="J372" s="1" t="str">
        <f t="shared" si="24"/>
        <v xml:space="preserve"> </v>
      </c>
      <c r="K372" s="1"/>
      <c r="L372" s="1" t="str">
        <f t="shared" si="25"/>
        <v xml:space="preserve"> </v>
      </c>
      <c r="M372" s="1"/>
    </row>
    <row r="373" spans="1:13" ht="25.5" x14ac:dyDescent="0.2">
      <c r="A373" s="2" t="s">
        <v>79</v>
      </c>
      <c r="B373" s="2" t="s">
        <v>216</v>
      </c>
      <c r="C373" s="1">
        <v>4</v>
      </c>
      <c r="D373" s="1"/>
      <c r="E373" s="1" t="str">
        <f t="shared" si="22"/>
        <v/>
      </c>
      <c r="F373" s="1">
        <v>3.3398400000000001</v>
      </c>
      <c r="G373" s="1" t="str">
        <f t="shared" si="23"/>
        <v/>
      </c>
      <c r="H373" s="1"/>
      <c r="I373" s="1"/>
      <c r="J373" s="1" t="str">
        <f t="shared" si="24"/>
        <v xml:space="preserve"> </v>
      </c>
      <c r="K373" s="1"/>
      <c r="L373" s="1" t="str">
        <f t="shared" si="25"/>
        <v xml:space="preserve"> </v>
      </c>
      <c r="M373" s="1"/>
    </row>
    <row r="374" spans="1:13" x14ac:dyDescent="0.2">
      <c r="A374" s="2" t="s">
        <v>524</v>
      </c>
      <c r="B374" s="2" t="s">
        <v>933</v>
      </c>
      <c r="C374" s="1">
        <v>611</v>
      </c>
      <c r="D374" s="1"/>
      <c r="E374" s="1" t="str">
        <f t="shared" si="22"/>
        <v/>
      </c>
      <c r="F374" s="1">
        <v>65.633880000000005</v>
      </c>
      <c r="G374" s="1" t="str">
        <f t="shared" si="23"/>
        <v/>
      </c>
      <c r="H374" s="1"/>
      <c r="I374" s="1"/>
      <c r="J374" s="1" t="str">
        <f t="shared" si="24"/>
        <v xml:space="preserve"> </v>
      </c>
      <c r="K374" s="1"/>
      <c r="L374" s="1" t="str">
        <f t="shared" si="25"/>
        <v xml:space="preserve"> </v>
      </c>
      <c r="M374" s="1"/>
    </row>
    <row r="375" spans="1:13" ht="51" x14ac:dyDescent="0.2">
      <c r="A375" s="2" t="s">
        <v>1389</v>
      </c>
      <c r="B375" s="2" t="s">
        <v>1214</v>
      </c>
      <c r="C375" s="1">
        <v>499</v>
      </c>
      <c r="D375" s="1"/>
      <c r="E375" s="1" t="str">
        <f t="shared" si="22"/>
        <v/>
      </c>
      <c r="F375" s="1">
        <v>65.633880000000005</v>
      </c>
      <c r="G375" s="1" t="str">
        <f t="shared" si="23"/>
        <v/>
      </c>
      <c r="H375" s="1"/>
      <c r="I375" s="1"/>
      <c r="J375" s="1" t="str">
        <f t="shared" si="24"/>
        <v xml:space="preserve"> </v>
      </c>
      <c r="K375" s="1"/>
      <c r="L375" s="1" t="str">
        <f t="shared" si="25"/>
        <v xml:space="preserve"> </v>
      </c>
      <c r="M375" s="1"/>
    </row>
    <row r="376" spans="1:13" ht="51" x14ac:dyDescent="0.2">
      <c r="A376" s="2" t="s">
        <v>187</v>
      </c>
      <c r="B376" s="2" t="s">
        <v>1256</v>
      </c>
      <c r="C376" s="1">
        <v>112</v>
      </c>
      <c r="D376" s="1"/>
      <c r="E376" s="1" t="str">
        <f t="shared" si="22"/>
        <v/>
      </c>
      <c r="F376" s="1"/>
      <c r="G376" s="1" t="str">
        <f t="shared" si="23"/>
        <v xml:space="preserve"> </v>
      </c>
      <c r="H376" s="1"/>
      <c r="I376" s="1"/>
      <c r="J376" s="1" t="str">
        <f t="shared" si="24"/>
        <v xml:space="preserve"> </v>
      </c>
      <c r="K376" s="1"/>
      <c r="L376" s="1" t="str">
        <f t="shared" si="25"/>
        <v xml:space="preserve"> </v>
      </c>
      <c r="M376" s="1"/>
    </row>
    <row r="377" spans="1:13" x14ac:dyDescent="0.2">
      <c r="A377" s="2" t="s">
        <v>555</v>
      </c>
      <c r="B377" s="2" t="s">
        <v>997</v>
      </c>
      <c r="C377" s="1">
        <v>2856.59267</v>
      </c>
      <c r="D377" s="1">
        <v>38.335000000000001</v>
      </c>
      <c r="E377" s="1">
        <f t="shared" si="22"/>
        <v>1.3419834197082079</v>
      </c>
      <c r="F377" s="1"/>
      <c r="G377" s="1" t="str">
        <f t="shared" si="23"/>
        <v xml:space="preserve"> </v>
      </c>
      <c r="H377" s="1">
        <v>2228.4926700000001</v>
      </c>
      <c r="I377" s="1">
        <v>10</v>
      </c>
      <c r="J377" s="1">
        <f t="shared" si="24"/>
        <v>0.44873380714328304</v>
      </c>
      <c r="K377" s="1"/>
      <c r="L377" s="1" t="str">
        <f t="shared" si="25"/>
        <v xml:space="preserve"> </v>
      </c>
      <c r="M377" s="1">
        <v>10</v>
      </c>
    </row>
    <row r="378" spans="1:13" ht="25.5" x14ac:dyDescent="0.2">
      <c r="A378" s="2" t="s">
        <v>1421</v>
      </c>
      <c r="B378" s="2" t="s">
        <v>103</v>
      </c>
      <c r="C378" s="1">
        <v>2228.4926700000001</v>
      </c>
      <c r="D378" s="1">
        <v>10</v>
      </c>
      <c r="E378" s="1">
        <f t="shared" si="22"/>
        <v>0.44873380714328304</v>
      </c>
      <c r="F378" s="1"/>
      <c r="G378" s="1" t="str">
        <f t="shared" si="23"/>
        <v xml:space="preserve"> </v>
      </c>
      <c r="H378" s="1">
        <v>2228.4926700000001</v>
      </c>
      <c r="I378" s="1">
        <v>10</v>
      </c>
      <c r="J378" s="1">
        <f t="shared" si="24"/>
        <v>0.44873380714328304</v>
      </c>
      <c r="K378" s="1"/>
      <c r="L378" s="1" t="str">
        <f t="shared" si="25"/>
        <v xml:space="preserve"> </v>
      </c>
      <c r="M378" s="1">
        <v>10</v>
      </c>
    </row>
    <row r="379" spans="1:13" ht="25.5" x14ac:dyDescent="0.2">
      <c r="A379" s="2" t="s">
        <v>260</v>
      </c>
      <c r="B379" s="2" t="s">
        <v>979</v>
      </c>
      <c r="C379" s="1"/>
      <c r="D379" s="1">
        <v>16.38</v>
      </c>
      <c r="E379" s="1" t="str">
        <f t="shared" si="22"/>
        <v xml:space="preserve"> </v>
      </c>
      <c r="F379" s="1"/>
      <c r="G379" s="1"/>
      <c r="H379" s="1"/>
      <c r="I379" s="1"/>
      <c r="J379" s="1"/>
      <c r="K379" s="1"/>
      <c r="L379" s="1"/>
      <c r="M379" s="1"/>
    </row>
    <row r="380" spans="1:13" ht="25.5" x14ac:dyDescent="0.2">
      <c r="A380" s="2" t="s">
        <v>738</v>
      </c>
      <c r="B380" s="2" t="s">
        <v>964</v>
      </c>
      <c r="C380" s="1">
        <v>628.1</v>
      </c>
      <c r="D380" s="1">
        <v>11.955</v>
      </c>
      <c r="E380" s="1">
        <f t="shared" si="22"/>
        <v>1.9033593376850819</v>
      </c>
      <c r="F380" s="1"/>
      <c r="G380" s="1"/>
      <c r="H380" s="1"/>
      <c r="I380" s="1"/>
      <c r="J380" s="1"/>
      <c r="K380" s="1"/>
      <c r="L380" s="1"/>
      <c r="M380" s="1"/>
    </row>
    <row r="381" spans="1:13" ht="25.5" x14ac:dyDescent="0.2">
      <c r="A381" s="2" t="s">
        <v>305</v>
      </c>
      <c r="B381" s="2" t="s">
        <v>1224</v>
      </c>
      <c r="C381" s="1">
        <v>20461.354640000001</v>
      </c>
      <c r="D381" s="1">
        <v>9150.1123599999992</v>
      </c>
      <c r="E381" s="1">
        <f t="shared" si="22"/>
        <v>44.718995985301973</v>
      </c>
      <c r="F381" s="1">
        <v>24858.411670000001</v>
      </c>
      <c r="G381" s="1">
        <f t="shared" si="23"/>
        <v>36.808917968973354</v>
      </c>
      <c r="H381" s="1">
        <v>1629.7065600000001</v>
      </c>
      <c r="I381" s="1">
        <v>5470.0502699999997</v>
      </c>
      <c r="J381" s="1" t="str">
        <f t="shared" si="24"/>
        <v>свыше 200</v>
      </c>
      <c r="K381" s="1">
        <v>12807.821980000001</v>
      </c>
      <c r="L381" s="1">
        <f t="shared" si="25"/>
        <v>42.708668800532465</v>
      </c>
      <c r="M381" s="1">
        <v>1955.2312899999997</v>
      </c>
    </row>
    <row r="382" spans="1:13" ht="25.5" x14ac:dyDescent="0.2">
      <c r="A382" s="2" t="s">
        <v>136</v>
      </c>
      <c r="B382" s="2" t="s">
        <v>1295</v>
      </c>
      <c r="C382" s="1">
        <v>1589.7065600000001</v>
      </c>
      <c r="D382" s="1">
        <v>5471.9246599999997</v>
      </c>
      <c r="E382" s="1" t="str">
        <f t="shared" si="22"/>
        <v>свыше 200</v>
      </c>
      <c r="F382" s="1">
        <v>12287.932500000001</v>
      </c>
      <c r="G382" s="1">
        <f t="shared" si="23"/>
        <v>44.530881496948318</v>
      </c>
      <c r="H382" s="1">
        <v>1589.7065600000001</v>
      </c>
      <c r="I382" s="1">
        <v>5471.9246599999997</v>
      </c>
      <c r="J382" s="1" t="str">
        <f t="shared" si="24"/>
        <v>свыше 200</v>
      </c>
      <c r="K382" s="1">
        <v>12287.932500000001</v>
      </c>
      <c r="L382" s="1">
        <f t="shared" si="25"/>
        <v>44.530881496948318</v>
      </c>
      <c r="M382" s="1">
        <v>1955.3804299999997</v>
      </c>
    </row>
    <row r="383" spans="1:13" ht="25.5" x14ac:dyDescent="0.2">
      <c r="A383" s="2" t="s">
        <v>838</v>
      </c>
      <c r="B383" s="2" t="s">
        <v>889</v>
      </c>
      <c r="C383" s="1">
        <v>18078.448079999998</v>
      </c>
      <c r="D383" s="1">
        <v>3585.98083</v>
      </c>
      <c r="E383" s="1">
        <f t="shared" si="22"/>
        <v>19.835667387662184</v>
      </c>
      <c r="F383" s="1">
        <v>11339.988090000001</v>
      </c>
      <c r="G383" s="1">
        <f t="shared" si="23"/>
        <v>31.62243912021604</v>
      </c>
      <c r="H383" s="1"/>
      <c r="I383" s="1"/>
      <c r="J383" s="1" t="str">
        <f t="shared" si="24"/>
        <v xml:space="preserve"> </v>
      </c>
      <c r="K383" s="1"/>
      <c r="L383" s="1" t="str">
        <f t="shared" si="25"/>
        <v xml:space="preserve"> </v>
      </c>
      <c r="M383" s="1"/>
    </row>
    <row r="384" spans="1:13" ht="25.5" x14ac:dyDescent="0.2">
      <c r="A384" s="2" t="s">
        <v>25</v>
      </c>
      <c r="B384" s="2" t="s">
        <v>1105</v>
      </c>
      <c r="C384" s="1">
        <v>40</v>
      </c>
      <c r="D384" s="1">
        <v>-1.87439</v>
      </c>
      <c r="E384" s="1" t="str">
        <f t="shared" si="22"/>
        <v/>
      </c>
      <c r="F384" s="1">
        <v>519.88948000000005</v>
      </c>
      <c r="G384" s="1" t="str">
        <f t="shared" si="23"/>
        <v/>
      </c>
      <c r="H384" s="1">
        <v>40</v>
      </c>
      <c r="I384" s="1">
        <v>-1.87439</v>
      </c>
      <c r="J384" s="1" t="str">
        <f t="shared" si="24"/>
        <v/>
      </c>
      <c r="K384" s="1">
        <v>519.88948000000005</v>
      </c>
      <c r="L384" s="1" t="str">
        <f t="shared" si="25"/>
        <v/>
      </c>
      <c r="M384" s="1">
        <v>-0.14914000000000005</v>
      </c>
    </row>
    <row r="385" spans="1:13" ht="25.5" x14ac:dyDescent="0.2">
      <c r="A385" s="2" t="s">
        <v>761</v>
      </c>
      <c r="B385" s="2" t="s">
        <v>1202</v>
      </c>
      <c r="C385" s="1">
        <v>753.2</v>
      </c>
      <c r="D385" s="1">
        <v>94.08126</v>
      </c>
      <c r="E385" s="1">
        <f t="shared" si="22"/>
        <v>12.490873605947955</v>
      </c>
      <c r="F385" s="1">
        <v>710.60159999999996</v>
      </c>
      <c r="G385" s="1">
        <f t="shared" si="23"/>
        <v>13.239663406330637</v>
      </c>
      <c r="H385" s="1"/>
      <c r="I385" s="1"/>
      <c r="J385" s="1" t="str">
        <f t="shared" si="24"/>
        <v xml:space="preserve"> </v>
      </c>
      <c r="K385" s="1"/>
      <c r="L385" s="1" t="str">
        <f t="shared" si="25"/>
        <v xml:space="preserve"> </v>
      </c>
      <c r="M385" s="1"/>
    </row>
    <row r="386" spans="1:13" x14ac:dyDescent="0.2">
      <c r="A386" s="2" t="s">
        <v>291</v>
      </c>
      <c r="B386" s="2" t="s">
        <v>68</v>
      </c>
      <c r="C386" s="1">
        <v>4352.1782000000003</v>
      </c>
      <c r="D386" s="1">
        <v>672.86703</v>
      </c>
      <c r="E386" s="1">
        <f t="shared" si="22"/>
        <v>15.460465980000542</v>
      </c>
      <c r="F386" s="1">
        <v>578.05404999999996</v>
      </c>
      <c r="G386" s="1">
        <f t="shared" si="23"/>
        <v>116.40209596317162</v>
      </c>
      <c r="H386" s="1">
        <v>3670.1781999999998</v>
      </c>
      <c r="I386" s="1">
        <v>185.17681999999999</v>
      </c>
      <c r="J386" s="1">
        <f t="shared" si="24"/>
        <v>5.0454449323468822</v>
      </c>
      <c r="K386" s="1">
        <v>236.93382</v>
      </c>
      <c r="L386" s="1">
        <f t="shared" si="25"/>
        <v>78.155503507266289</v>
      </c>
      <c r="M386" s="1">
        <v>23.20483999999999</v>
      </c>
    </row>
    <row r="387" spans="1:13" ht="25.5" x14ac:dyDescent="0.2">
      <c r="A387" s="2" t="s">
        <v>920</v>
      </c>
      <c r="B387" s="2" t="s">
        <v>927</v>
      </c>
      <c r="C387" s="1"/>
      <c r="D387" s="1">
        <v>30</v>
      </c>
      <c r="E387" s="1" t="str">
        <f t="shared" si="22"/>
        <v xml:space="preserve"> </v>
      </c>
      <c r="F387" s="1"/>
      <c r="G387" s="1" t="str">
        <f t="shared" si="23"/>
        <v xml:space="preserve"> </v>
      </c>
      <c r="H387" s="1"/>
      <c r="I387" s="1">
        <v>30</v>
      </c>
      <c r="J387" s="1" t="str">
        <f t="shared" si="24"/>
        <v xml:space="preserve"> </v>
      </c>
      <c r="K387" s="1"/>
      <c r="L387" s="1" t="str">
        <f t="shared" si="25"/>
        <v xml:space="preserve"> </v>
      </c>
      <c r="M387" s="1"/>
    </row>
    <row r="388" spans="1:13" ht="38.25" x14ac:dyDescent="0.2">
      <c r="A388" s="2" t="s">
        <v>281</v>
      </c>
      <c r="B388" s="2" t="s">
        <v>1373</v>
      </c>
      <c r="C388" s="1"/>
      <c r="D388" s="1"/>
      <c r="E388" s="1" t="str">
        <f t="shared" si="22"/>
        <v xml:space="preserve"> </v>
      </c>
      <c r="F388" s="1">
        <v>301.83638000000002</v>
      </c>
      <c r="G388" s="1" t="str">
        <f t="shared" si="23"/>
        <v/>
      </c>
      <c r="H388" s="1"/>
      <c r="I388" s="1"/>
      <c r="J388" s="1" t="str">
        <f t="shared" si="24"/>
        <v xml:space="preserve"> </v>
      </c>
      <c r="K388" s="1"/>
      <c r="L388" s="1" t="str">
        <f t="shared" si="25"/>
        <v xml:space="preserve"> </v>
      </c>
      <c r="M388" s="1"/>
    </row>
    <row r="389" spans="1:13" ht="38.25" x14ac:dyDescent="0.2">
      <c r="A389" s="2" t="s">
        <v>281</v>
      </c>
      <c r="B389" s="2" t="s">
        <v>1135</v>
      </c>
      <c r="C389" s="1">
        <v>82</v>
      </c>
      <c r="D389" s="1">
        <v>238.74028999999999</v>
      </c>
      <c r="E389" s="1" t="str">
        <f t="shared" si="22"/>
        <v>свыше 200</v>
      </c>
      <c r="F389" s="1"/>
      <c r="G389" s="1" t="str">
        <f t="shared" si="23"/>
        <v xml:space="preserve"> </v>
      </c>
      <c r="H389" s="1"/>
      <c r="I389" s="1"/>
      <c r="J389" s="1" t="str">
        <f t="shared" si="24"/>
        <v xml:space="preserve"> </v>
      </c>
      <c r="K389" s="1"/>
      <c r="L389" s="1" t="str">
        <f t="shared" si="25"/>
        <v xml:space="preserve"> </v>
      </c>
      <c r="M389" s="1"/>
    </row>
    <row r="390" spans="1:13" x14ac:dyDescent="0.2">
      <c r="A390" s="2" t="s">
        <v>478</v>
      </c>
      <c r="B390" s="2" t="s">
        <v>517</v>
      </c>
      <c r="C390" s="1">
        <v>4270.1782000000003</v>
      </c>
      <c r="D390" s="1">
        <v>404.12673999999998</v>
      </c>
      <c r="E390" s="1">
        <f t="shared" ref="E390:E453" si="26">IF(C390=0," ",IF(D390/C390*100&gt;200,"свыше 200",IF(D390/C390&gt;0,D390/C390*100,"")))</f>
        <v>9.4639315052472508</v>
      </c>
      <c r="F390" s="1">
        <v>276.21767</v>
      </c>
      <c r="G390" s="1">
        <f t="shared" ref="G390:G453" si="27">IF(F390=0," ",IF(D390/F390*100&gt;200,"свыше 200",IF(D390/F390&gt;0,D390/F390*100,"")))</f>
        <v>146.3073452179942</v>
      </c>
      <c r="H390" s="1">
        <v>3670.1781999999998</v>
      </c>
      <c r="I390" s="1">
        <v>155.17681999999999</v>
      </c>
      <c r="J390" s="1">
        <f t="shared" si="24"/>
        <v>4.2280459297589417</v>
      </c>
      <c r="K390" s="1">
        <v>236.93382</v>
      </c>
      <c r="L390" s="1">
        <f t="shared" si="25"/>
        <v>65.493739981907183</v>
      </c>
      <c r="M390" s="1">
        <v>23.20483999999999</v>
      </c>
    </row>
    <row r="391" spans="1:13" ht="25.5" x14ac:dyDescent="0.2">
      <c r="A391" s="2" t="s">
        <v>1171</v>
      </c>
      <c r="B391" s="2" t="s">
        <v>1434</v>
      </c>
      <c r="C391" s="1">
        <v>3670.1781999999998</v>
      </c>
      <c r="D391" s="1">
        <v>155.17681999999999</v>
      </c>
      <c r="E391" s="1">
        <f t="shared" si="26"/>
        <v>4.2280459297589417</v>
      </c>
      <c r="F391" s="1">
        <v>236.93382</v>
      </c>
      <c r="G391" s="1">
        <f t="shared" si="27"/>
        <v>65.493739981907183</v>
      </c>
      <c r="H391" s="1">
        <v>3670.1781999999998</v>
      </c>
      <c r="I391" s="1">
        <v>155.17681999999999</v>
      </c>
      <c r="J391" s="1">
        <f t="shared" si="24"/>
        <v>4.2280459297589417</v>
      </c>
      <c r="K391" s="1">
        <v>236.93382</v>
      </c>
      <c r="L391" s="1">
        <f t="shared" si="25"/>
        <v>65.493739981907183</v>
      </c>
      <c r="M391" s="1">
        <v>23.20483999999999</v>
      </c>
    </row>
    <row r="392" spans="1:13" ht="25.5" x14ac:dyDescent="0.2">
      <c r="A392" s="2" t="s">
        <v>414</v>
      </c>
      <c r="B392" s="2" t="s">
        <v>242</v>
      </c>
      <c r="C392" s="1">
        <v>600</v>
      </c>
      <c r="D392" s="1">
        <v>248.94991999999999</v>
      </c>
      <c r="E392" s="1">
        <f t="shared" si="26"/>
        <v>41.491653333333332</v>
      </c>
      <c r="F392" s="1">
        <v>39.283850000000001</v>
      </c>
      <c r="G392" s="1" t="str">
        <f t="shared" si="27"/>
        <v>свыше 200</v>
      </c>
      <c r="H392" s="1"/>
      <c r="I392" s="1"/>
      <c r="J392" s="1" t="str">
        <f t="shared" si="24"/>
        <v xml:space="preserve"> </v>
      </c>
      <c r="K392" s="1"/>
      <c r="L392" s="1" t="str">
        <f t="shared" si="25"/>
        <v xml:space="preserve"> </v>
      </c>
      <c r="M392" s="1"/>
    </row>
    <row r="393" spans="1:13" x14ac:dyDescent="0.2">
      <c r="A393" s="2" t="s">
        <v>439</v>
      </c>
      <c r="B393" s="2" t="s">
        <v>551</v>
      </c>
      <c r="C393" s="1">
        <v>21441.725129999999</v>
      </c>
      <c r="D393" s="1">
        <v>7838.7245199999998</v>
      </c>
      <c r="E393" s="1">
        <f t="shared" si="26"/>
        <v>36.558273517985349</v>
      </c>
      <c r="F393" s="1">
        <v>8754.9639399999996</v>
      </c>
      <c r="G393" s="1">
        <f t="shared" si="27"/>
        <v>89.534629425326912</v>
      </c>
      <c r="H393" s="1"/>
      <c r="I393" s="1">
        <v>-106.47132999999999</v>
      </c>
      <c r="J393" s="1" t="str">
        <f t="shared" si="24"/>
        <v xml:space="preserve"> </v>
      </c>
      <c r="K393" s="1">
        <v>406.42036000000002</v>
      </c>
      <c r="L393" s="1" t="str">
        <f t="shared" si="25"/>
        <v/>
      </c>
      <c r="M393" s="1">
        <v>-3034.9171200000001</v>
      </c>
    </row>
    <row r="394" spans="1:13" x14ac:dyDescent="0.2">
      <c r="A394" s="2" t="s">
        <v>182</v>
      </c>
      <c r="B394" s="2" t="s">
        <v>1098</v>
      </c>
      <c r="C394" s="1"/>
      <c r="D394" s="1">
        <v>903.25322000000006</v>
      </c>
      <c r="E394" s="1" t="str">
        <f t="shared" si="26"/>
        <v xml:space="preserve"> </v>
      </c>
      <c r="F394" s="1">
        <v>800.20456000000001</v>
      </c>
      <c r="G394" s="1">
        <f t="shared" si="27"/>
        <v>112.87778964918671</v>
      </c>
      <c r="H394" s="1"/>
      <c r="I394" s="1">
        <v>-164.94824</v>
      </c>
      <c r="J394" s="1" t="str">
        <f t="shared" si="24"/>
        <v xml:space="preserve"> </v>
      </c>
      <c r="K394" s="1">
        <v>406.42036000000002</v>
      </c>
      <c r="L394" s="1" t="str">
        <f t="shared" si="25"/>
        <v/>
      </c>
      <c r="M394" s="1">
        <v>-3093.3940300000004</v>
      </c>
    </row>
    <row r="395" spans="1:13" x14ac:dyDescent="0.2">
      <c r="A395" s="2" t="s">
        <v>245</v>
      </c>
      <c r="B395" s="2" t="s">
        <v>1259</v>
      </c>
      <c r="C395" s="1"/>
      <c r="D395" s="1">
        <v>-392.43412000000001</v>
      </c>
      <c r="E395" s="1" t="str">
        <f t="shared" si="26"/>
        <v xml:space="preserve"> </v>
      </c>
      <c r="F395" s="1">
        <v>406.42036000000002</v>
      </c>
      <c r="G395" s="1" t="str">
        <f t="shared" si="27"/>
        <v/>
      </c>
      <c r="H395" s="1"/>
      <c r="I395" s="1">
        <v>-164.94824</v>
      </c>
      <c r="J395" s="1" t="str">
        <f t="shared" si="24"/>
        <v xml:space="preserve"> </v>
      </c>
      <c r="K395" s="1">
        <v>406.42036000000002</v>
      </c>
      <c r="L395" s="1" t="str">
        <f t="shared" si="25"/>
        <v/>
      </c>
      <c r="M395" s="1">
        <v>-3093.3940300000004</v>
      </c>
    </row>
    <row r="396" spans="1:13" x14ac:dyDescent="0.2">
      <c r="A396" s="2" t="s">
        <v>311</v>
      </c>
      <c r="B396" s="2" t="s">
        <v>1446</v>
      </c>
      <c r="C396" s="1"/>
      <c r="D396" s="1">
        <v>307.62153000000001</v>
      </c>
      <c r="E396" s="1" t="str">
        <f t="shared" si="26"/>
        <v xml:space="preserve"> </v>
      </c>
      <c r="F396" s="1">
        <v>97.688839999999999</v>
      </c>
      <c r="G396" s="1" t="str">
        <f t="shared" si="27"/>
        <v>свыше 200</v>
      </c>
      <c r="H396" s="1"/>
      <c r="I396" s="1"/>
      <c r="J396" s="1" t="str">
        <f t="shared" ref="J396:J459" si="28">IF(H396=0," ",IF(I396/H396*100&gt;200,"свыше 200",IF(I396/H396&gt;0,I396/H396*100,"")))</f>
        <v xml:space="preserve"> </v>
      </c>
      <c r="K396" s="1"/>
      <c r="L396" s="1" t="str">
        <f t="shared" ref="L396:L459" si="29">IF(K396=0," ",IF(I396/K396*100&gt;200,"свыше 200",IF(I396/K396&gt;0,I396/K396*100,"")))</f>
        <v xml:space="preserve"> </v>
      </c>
      <c r="M396" s="1"/>
    </row>
    <row r="397" spans="1:13" x14ac:dyDescent="0.2">
      <c r="A397" s="2" t="s">
        <v>346</v>
      </c>
      <c r="B397" s="2" t="s">
        <v>316</v>
      </c>
      <c r="C397" s="1"/>
      <c r="D397" s="1">
        <v>588.32131000000004</v>
      </c>
      <c r="E397" s="1" t="str">
        <f t="shared" si="26"/>
        <v xml:space="preserve"> </v>
      </c>
      <c r="F397" s="1">
        <v>301.14693</v>
      </c>
      <c r="G397" s="1">
        <f t="shared" si="27"/>
        <v>195.36022166986729</v>
      </c>
      <c r="H397" s="1"/>
      <c r="I397" s="1"/>
      <c r="J397" s="1" t="str">
        <f t="shared" si="28"/>
        <v xml:space="preserve"> </v>
      </c>
      <c r="K397" s="1"/>
      <c r="L397" s="1" t="str">
        <f t="shared" si="29"/>
        <v xml:space="preserve"> </v>
      </c>
      <c r="M397" s="1"/>
    </row>
    <row r="398" spans="1:13" x14ac:dyDescent="0.2">
      <c r="A398" s="2" t="s">
        <v>695</v>
      </c>
      <c r="B398" s="2" t="s">
        <v>34</v>
      </c>
      <c r="C398" s="1"/>
      <c r="D398" s="1">
        <v>257.84938</v>
      </c>
      <c r="E398" s="1" t="str">
        <f t="shared" si="26"/>
        <v xml:space="preserve"> </v>
      </c>
      <c r="F398" s="1">
        <v>-10.69651</v>
      </c>
      <c r="G398" s="1" t="str">
        <f t="shared" si="27"/>
        <v/>
      </c>
      <c r="H398" s="1"/>
      <c r="I398" s="1"/>
      <c r="J398" s="1" t="str">
        <f t="shared" si="28"/>
        <v xml:space="preserve"> </v>
      </c>
      <c r="K398" s="1"/>
      <c r="L398" s="1" t="str">
        <f t="shared" si="29"/>
        <v xml:space="preserve"> </v>
      </c>
      <c r="M398" s="1"/>
    </row>
    <row r="399" spans="1:13" x14ac:dyDescent="0.2">
      <c r="A399" s="2" t="s">
        <v>599</v>
      </c>
      <c r="B399" s="2" t="s">
        <v>292</v>
      </c>
      <c r="C399" s="1"/>
      <c r="D399" s="1">
        <v>141.89511999999999</v>
      </c>
      <c r="E399" s="1" t="str">
        <f t="shared" si="26"/>
        <v xml:space="preserve"> </v>
      </c>
      <c r="F399" s="1">
        <v>5.6449400000000001</v>
      </c>
      <c r="G399" s="1" t="str">
        <f t="shared" si="27"/>
        <v>свыше 200</v>
      </c>
      <c r="H399" s="1"/>
      <c r="I399" s="1"/>
      <c r="J399" s="1" t="str">
        <f t="shared" si="28"/>
        <v xml:space="preserve"> </v>
      </c>
      <c r="K399" s="1"/>
      <c r="L399" s="1" t="str">
        <f t="shared" si="29"/>
        <v xml:space="preserve"> </v>
      </c>
      <c r="M399" s="1"/>
    </row>
    <row r="400" spans="1:13" x14ac:dyDescent="0.2">
      <c r="A400" s="2" t="s">
        <v>1392</v>
      </c>
      <c r="B400" s="2" t="s">
        <v>844</v>
      </c>
      <c r="C400" s="1">
        <v>21364.674129999999</v>
      </c>
      <c r="D400" s="1">
        <v>6935.4713000000002</v>
      </c>
      <c r="E400" s="1">
        <f t="shared" si="26"/>
        <v>32.462331312890477</v>
      </c>
      <c r="F400" s="1">
        <v>7954.7593800000004</v>
      </c>
      <c r="G400" s="1">
        <f t="shared" si="27"/>
        <v>87.186437309936579</v>
      </c>
      <c r="H400" s="1"/>
      <c r="I400" s="1">
        <v>58.476909999999997</v>
      </c>
      <c r="J400" s="1" t="str">
        <f t="shared" si="28"/>
        <v xml:space="preserve"> </v>
      </c>
      <c r="K400" s="1"/>
      <c r="L400" s="1" t="str">
        <f t="shared" si="29"/>
        <v xml:space="preserve"> </v>
      </c>
      <c r="M400" s="1">
        <v>58.476909999999997</v>
      </c>
    </row>
    <row r="401" spans="1:13" x14ac:dyDescent="0.2">
      <c r="A401" s="2" t="s">
        <v>13</v>
      </c>
      <c r="B401" s="2" t="s">
        <v>1194</v>
      </c>
      <c r="C401" s="1"/>
      <c r="D401" s="1">
        <v>58.476909999999997</v>
      </c>
      <c r="E401" s="1" t="str">
        <f t="shared" si="26"/>
        <v xml:space="preserve"> </v>
      </c>
      <c r="F401" s="1"/>
      <c r="G401" s="1" t="str">
        <f t="shared" si="27"/>
        <v xml:space="preserve"> </v>
      </c>
      <c r="H401" s="1"/>
      <c r="I401" s="1">
        <v>58.476909999999997</v>
      </c>
      <c r="J401" s="1" t="str">
        <f t="shared" si="28"/>
        <v xml:space="preserve"> </v>
      </c>
      <c r="K401" s="1"/>
      <c r="L401" s="1" t="str">
        <f t="shared" si="29"/>
        <v xml:space="preserve"> </v>
      </c>
      <c r="M401" s="1">
        <v>58.476909999999997</v>
      </c>
    </row>
    <row r="402" spans="1:13" x14ac:dyDescent="0.2">
      <c r="A402" s="2" t="s">
        <v>95</v>
      </c>
      <c r="B402" s="2" t="s">
        <v>1137</v>
      </c>
      <c r="C402" s="1">
        <v>14305.492</v>
      </c>
      <c r="D402" s="1">
        <v>5480.5831799999996</v>
      </c>
      <c r="E402" s="1">
        <f t="shared" si="26"/>
        <v>38.311042919740188</v>
      </c>
      <c r="F402" s="1">
        <v>6859.3302000000003</v>
      </c>
      <c r="G402" s="1">
        <f t="shared" si="27"/>
        <v>79.899684374430606</v>
      </c>
      <c r="H402" s="1"/>
      <c r="I402" s="1"/>
      <c r="J402" s="1" t="str">
        <f t="shared" si="28"/>
        <v xml:space="preserve"> </v>
      </c>
      <c r="K402" s="1"/>
      <c r="L402" s="1" t="str">
        <f t="shared" si="29"/>
        <v xml:space="preserve"> </v>
      </c>
      <c r="M402" s="1"/>
    </row>
    <row r="403" spans="1:13" x14ac:dyDescent="0.2">
      <c r="A403" s="2" t="s">
        <v>746</v>
      </c>
      <c r="B403" s="2" t="s">
        <v>630</v>
      </c>
      <c r="C403" s="1">
        <v>3291.674</v>
      </c>
      <c r="D403" s="1">
        <v>809.46659999999997</v>
      </c>
      <c r="E403" s="1">
        <f t="shared" si="26"/>
        <v>24.591335593986525</v>
      </c>
      <c r="F403" s="1">
        <v>899.76913999999999</v>
      </c>
      <c r="G403" s="1">
        <f t="shared" si="27"/>
        <v>89.963810050209105</v>
      </c>
      <c r="H403" s="1"/>
      <c r="I403" s="1"/>
      <c r="J403" s="1" t="str">
        <f t="shared" si="28"/>
        <v xml:space="preserve"> </v>
      </c>
      <c r="K403" s="1"/>
      <c r="L403" s="1" t="str">
        <f t="shared" si="29"/>
        <v xml:space="preserve"> </v>
      </c>
      <c r="M403" s="1"/>
    </row>
    <row r="404" spans="1:13" x14ac:dyDescent="0.2">
      <c r="A404" s="2" t="s">
        <v>1076</v>
      </c>
      <c r="B404" s="2" t="s">
        <v>395</v>
      </c>
      <c r="C404" s="1">
        <v>453.67759999999998</v>
      </c>
      <c r="D404" s="1">
        <v>199.33425</v>
      </c>
      <c r="E404" s="1">
        <f t="shared" si="26"/>
        <v>43.937423844598015</v>
      </c>
      <c r="F404" s="1">
        <v>96.520799999999994</v>
      </c>
      <c r="G404" s="1" t="str">
        <f t="shared" si="27"/>
        <v>свыше 200</v>
      </c>
      <c r="H404" s="1"/>
      <c r="I404" s="1"/>
      <c r="J404" s="1" t="str">
        <f t="shared" si="28"/>
        <v xml:space="preserve"> </v>
      </c>
      <c r="K404" s="1"/>
      <c r="L404" s="1" t="str">
        <f t="shared" si="29"/>
        <v xml:space="preserve"> </v>
      </c>
      <c r="M404" s="1"/>
    </row>
    <row r="405" spans="1:13" x14ac:dyDescent="0.2">
      <c r="A405" s="2" t="s">
        <v>358</v>
      </c>
      <c r="B405" s="2" t="s">
        <v>499</v>
      </c>
      <c r="C405" s="1">
        <v>3313.8305300000002</v>
      </c>
      <c r="D405" s="1">
        <v>387.61036000000001</v>
      </c>
      <c r="E405" s="1">
        <f t="shared" si="26"/>
        <v>11.69674660460081</v>
      </c>
      <c r="F405" s="1">
        <v>99.139240000000001</v>
      </c>
      <c r="G405" s="1" t="str">
        <f t="shared" si="27"/>
        <v>свыше 200</v>
      </c>
      <c r="H405" s="1"/>
      <c r="I405" s="1"/>
      <c r="J405" s="1" t="str">
        <f t="shared" si="28"/>
        <v xml:space="preserve"> </v>
      </c>
      <c r="K405" s="1"/>
      <c r="L405" s="1" t="str">
        <f t="shared" si="29"/>
        <v xml:space="preserve"> </v>
      </c>
      <c r="M405" s="1"/>
    </row>
    <row r="406" spans="1:13" x14ac:dyDescent="0.2">
      <c r="A406" s="2" t="s">
        <v>855</v>
      </c>
      <c r="B406" s="2" t="s">
        <v>77</v>
      </c>
      <c r="C406" s="1">
        <v>77.051000000000002</v>
      </c>
      <c r="D406" s="1"/>
      <c r="E406" s="1" t="str">
        <f t="shared" si="26"/>
        <v/>
      </c>
      <c r="F406" s="1"/>
      <c r="G406" s="1" t="str">
        <f t="shared" si="27"/>
        <v xml:space="preserve"> </v>
      </c>
      <c r="H406" s="1"/>
      <c r="I406" s="1"/>
      <c r="J406" s="1" t="str">
        <f t="shared" si="28"/>
        <v xml:space="preserve"> </v>
      </c>
      <c r="K406" s="1"/>
      <c r="L406" s="1" t="str">
        <f t="shared" si="29"/>
        <v xml:space="preserve"> </v>
      </c>
      <c r="M406" s="1"/>
    </row>
    <row r="407" spans="1:13" x14ac:dyDescent="0.2">
      <c r="A407" s="2" t="s">
        <v>760</v>
      </c>
      <c r="B407" s="2" t="s">
        <v>4</v>
      </c>
      <c r="C407" s="1">
        <v>77.051000000000002</v>
      </c>
      <c r="D407" s="1"/>
      <c r="E407" s="1" t="str">
        <f t="shared" si="26"/>
        <v/>
      </c>
      <c r="F407" s="1"/>
      <c r="G407" s="1" t="str">
        <f t="shared" si="27"/>
        <v xml:space="preserve"> </v>
      </c>
      <c r="H407" s="1"/>
      <c r="I407" s="1"/>
      <c r="J407" s="1" t="str">
        <f t="shared" si="28"/>
        <v xml:space="preserve"> </v>
      </c>
      <c r="K407" s="1"/>
      <c r="L407" s="1" t="str">
        <f t="shared" si="29"/>
        <v xml:space="preserve"> </v>
      </c>
      <c r="M407" s="1"/>
    </row>
    <row r="408" spans="1:13" x14ac:dyDescent="0.2">
      <c r="A408" s="2" t="s">
        <v>86</v>
      </c>
      <c r="B408" s="2" t="s">
        <v>1181</v>
      </c>
      <c r="C408" s="1">
        <v>26129099.502440002</v>
      </c>
      <c r="D408" s="1">
        <v>5586844.9519999996</v>
      </c>
      <c r="E408" s="1">
        <f t="shared" si="26"/>
        <v>21.38169725856142</v>
      </c>
      <c r="F408" s="1">
        <v>5060081.5149900001</v>
      </c>
      <c r="G408" s="1">
        <f t="shared" si="27"/>
        <v>110.41017690030317</v>
      </c>
      <c r="H408" s="1">
        <v>26149133.366069999</v>
      </c>
      <c r="I408" s="1">
        <v>5619104.78847</v>
      </c>
      <c r="J408" s="1">
        <f t="shared" si="28"/>
        <v>21.488684576296937</v>
      </c>
      <c r="K408" s="1">
        <v>5067625.8840199998</v>
      </c>
      <c r="L408" s="1">
        <f t="shared" si="29"/>
        <v>110.88239181564303</v>
      </c>
      <c r="M408" s="1">
        <v>1903377.1857600003</v>
      </c>
    </row>
    <row r="409" spans="1:13" x14ac:dyDescent="0.2">
      <c r="A409" s="2" t="s">
        <v>1056</v>
      </c>
      <c r="B409" s="2" t="s">
        <v>137</v>
      </c>
      <c r="C409" s="1">
        <v>26048508.615660001</v>
      </c>
      <c r="D409" s="1">
        <v>5573712.9480600003</v>
      </c>
      <c r="E409" s="1">
        <f t="shared" si="26"/>
        <v>21.397435954199551</v>
      </c>
      <c r="F409" s="1">
        <v>5027350.1645299997</v>
      </c>
      <c r="G409" s="1">
        <f t="shared" si="27"/>
        <v>110.86780840103027</v>
      </c>
      <c r="H409" s="1">
        <v>26032343.677719999</v>
      </c>
      <c r="I409" s="1">
        <v>5573712.9480600003</v>
      </c>
      <c r="J409" s="1">
        <f t="shared" si="28"/>
        <v>21.410722818746088</v>
      </c>
      <c r="K409" s="1">
        <v>5027350.1645299997</v>
      </c>
      <c r="L409" s="1">
        <f t="shared" si="29"/>
        <v>110.86780840103027</v>
      </c>
      <c r="M409" s="1">
        <v>1902447.1312800003</v>
      </c>
    </row>
    <row r="410" spans="1:13" x14ac:dyDescent="0.2">
      <c r="A410" s="2" t="s">
        <v>128</v>
      </c>
      <c r="B410" s="2" t="s">
        <v>350</v>
      </c>
      <c r="C410" s="1">
        <v>13702334</v>
      </c>
      <c r="D410" s="1">
        <v>3425697</v>
      </c>
      <c r="E410" s="1">
        <f t="shared" si="26"/>
        <v>25.000828326035553</v>
      </c>
      <c r="F410" s="1">
        <v>3736268</v>
      </c>
      <c r="G410" s="1">
        <f t="shared" si="27"/>
        <v>91.687668015249443</v>
      </c>
      <c r="H410" s="1">
        <v>13702334</v>
      </c>
      <c r="I410" s="1">
        <v>3425697</v>
      </c>
      <c r="J410" s="1">
        <f t="shared" si="28"/>
        <v>25.000828326035553</v>
      </c>
      <c r="K410" s="1">
        <v>3736268</v>
      </c>
      <c r="L410" s="1">
        <f t="shared" si="29"/>
        <v>91.687668015249443</v>
      </c>
      <c r="M410" s="1">
        <v>1141899</v>
      </c>
    </row>
    <row r="411" spans="1:13" x14ac:dyDescent="0.2">
      <c r="A411" s="2" t="s">
        <v>141</v>
      </c>
      <c r="B411" s="2" t="s">
        <v>509</v>
      </c>
      <c r="C411" s="1">
        <v>12917549</v>
      </c>
      <c r="D411" s="1">
        <v>3229500</v>
      </c>
      <c r="E411" s="1">
        <f t="shared" si="26"/>
        <v>25.000872843602139</v>
      </c>
      <c r="F411" s="1">
        <v>3229500</v>
      </c>
      <c r="G411" s="1">
        <f t="shared" si="27"/>
        <v>100</v>
      </c>
      <c r="H411" s="1">
        <v>12917549</v>
      </c>
      <c r="I411" s="1">
        <v>3229500</v>
      </c>
      <c r="J411" s="1">
        <f t="shared" si="28"/>
        <v>25.000872843602139</v>
      </c>
      <c r="K411" s="1">
        <v>3229500</v>
      </c>
      <c r="L411" s="1">
        <f t="shared" si="29"/>
        <v>100</v>
      </c>
      <c r="M411" s="1">
        <v>1076500</v>
      </c>
    </row>
    <row r="412" spans="1:13" x14ac:dyDescent="0.2">
      <c r="A412" s="2" t="s">
        <v>1020</v>
      </c>
      <c r="B412" s="2" t="s">
        <v>736</v>
      </c>
      <c r="C412" s="1">
        <v>12917549</v>
      </c>
      <c r="D412" s="1">
        <v>3229500</v>
      </c>
      <c r="E412" s="1">
        <f t="shared" si="26"/>
        <v>25.000872843602139</v>
      </c>
      <c r="F412" s="1">
        <v>3229500</v>
      </c>
      <c r="G412" s="1">
        <f t="shared" si="27"/>
        <v>100</v>
      </c>
      <c r="H412" s="1">
        <v>12917549</v>
      </c>
      <c r="I412" s="1">
        <v>3229500</v>
      </c>
      <c r="J412" s="1">
        <f t="shared" si="28"/>
        <v>25.000872843602139</v>
      </c>
      <c r="K412" s="1">
        <v>3229500</v>
      </c>
      <c r="L412" s="1">
        <f t="shared" si="29"/>
        <v>100</v>
      </c>
      <c r="M412" s="1">
        <v>1076500</v>
      </c>
    </row>
    <row r="413" spans="1:13" x14ac:dyDescent="0.2">
      <c r="A413" s="2" t="s">
        <v>6</v>
      </c>
      <c r="B413" s="2" t="s">
        <v>385</v>
      </c>
      <c r="C413" s="1">
        <v>784785</v>
      </c>
      <c r="D413" s="1">
        <v>196197</v>
      </c>
      <c r="E413" s="1">
        <f t="shared" si="26"/>
        <v>25.00009556757583</v>
      </c>
      <c r="F413" s="1">
        <v>300768</v>
      </c>
      <c r="G413" s="1">
        <f t="shared" si="27"/>
        <v>65.232006064474945</v>
      </c>
      <c r="H413" s="1">
        <v>784785</v>
      </c>
      <c r="I413" s="1">
        <v>196197</v>
      </c>
      <c r="J413" s="1">
        <f t="shared" si="28"/>
        <v>25.00009556757583</v>
      </c>
      <c r="K413" s="1">
        <v>300768</v>
      </c>
      <c r="L413" s="1">
        <f t="shared" si="29"/>
        <v>65.232006064474945</v>
      </c>
      <c r="M413" s="1">
        <v>65399</v>
      </c>
    </row>
    <row r="414" spans="1:13" ht="25.5" x14ac:dyDescent="0.2">
      <c r="A414" s="2" t="s">
        <v>296</v>
      </c>
      <c r="B414" s="2" t="s">
        <v>416</v>
      </c>
      <c r="C414" s="1">
        <v>784785</v>
      </c>
      <c r="D414" s="1">
        <v>196197</v>
      </c>
      <c r="E414" s="1">
        <f t="shared" si="26"/>
        <v>25.00009556757583</v>
      </c>
      <c r="F414" s="1">
        <v>300768</v>
      </c>
      <c r="G414" s="1">
        <f t="shared" si="27"/>
        <v>65.232006064474945</v>
      </c>
      <c r="H414" s="1">
        <v>784785</v>
      </c>
      <c r="I414" s="1">
        <v>196197</v>
      </c>
      <c r="J414" s="1">
        <f t="shared" si="28"/>
        <v>25.00009556757583</v>
      </c>
      <c r="K414" s="1">
        <v>300768</v>
      </c>
      <c r="L414" s="1">
        <f t="shared" si="29"/>
        <v>65.232006064474945</v>
      </c>
      <c r="M414" s="1">
        <v>65399</v>
      </c>
    </row>
    <row r="415" spans="1:13" ht="25.5" x14ac:dyDescent="0.2">
      <c r="A415" s="2" t="s">
        <v>641</v>
      </c>
      <c r="B415" s="2" t="s">
        <v>631</v>
      </c>
      <c r="C415" s="1"/>
      <c r="D415" s="1"/>
      <c r="E415" s="1" t="str">
        <f t="shared" si="26"/>
        <v xml:space="preserve"> </v>
      </c>
      <c r="F415" s="1">
        <v>206000</v>
      </c>
      <c r="G415" s="1" t="str">
        <f t="shared" si="27"/>
        <v/>
      </c>
      <c r="H415" s="1"/>
      <c r="I415" s="1"/>
      <c r="J415" s="1" t="str">
        <f t="shared" si="28"/>
        <v xml:space="preserve"> </v>
      </c>
      <c r="K415" s="1">
        <v>206000</v>
      </c>
      <c r="L415" s="1" t="str">
        <f t="shared" si="29"/>
        <v/>
      </c>
      <c r="M415" s="1"/>
    </row>
    <row r="416" spans="1:13" ht="38.25" x14ac:dyDescent="0.2">
      <c r="A416" s="2" t="s">
        <v>71</v>
      </c>
      <c r="B416" s="2" t="s">
        <v>502</v>
      </c>
      <c r="C416" s="1"/>
      <c r="D416" s="1"/>
      <c r="E416" s="1" t="str">
        <f t="shared" si="26"/>
        <v xml:space="preserve"> </v>
      </c>
      <c r="F416" s="1">
        <v>206000</v>
      </c>
      <c r="G416" s="1" t="str">
        <f t="shared" si="27"/>
        <v/>
      </c>
      <c r="H416" s="1"/>
      <c r="I416" s="1"/>
      <c r="J416" s="1" t="str">
        <f t="shared" si="28"/>
        <v xml:space="preserve"> </v>
      </c>
      <c r="K416" s="1">
        <v>206000</v>
      </c>
      <c r="L416" s="1" t="str">
        <f t="shared" si="29"/>
        <v/>
      </c>
      <c r="M416" s="1"/>
    </row>
    <row r="417" spans="1:13" x14ac:dyDescent="0.2">
      <c r="A417" s="2" t="s">
        <v>538</v>
      </c>
      <c r="B417" s="2" t="s">
        <v>233</v>
      </c>
      <c r="C417" s="1">
        <v>7894845.4931399999</v>
      </c>
      <c r="D417" s="1">
        <v>1036431.7342900001</v>
      </c>
      <c r="E417" s="1">
        <f t="shared" si="26"/>
        <v>13.127954627998456</v>
      </c>
      <c r="F417" s="1">
        <v>498664.17197999998</v>
      </c>
      <c r="G417" s="1" t="str">
        <f t="shared" si="27"/>
        <v>свыше 200</v>
      </c>
      <c r="H417" s="1">
        <v>7878871</v>
      </c>
      <c r="I417" s="1">
        <v>1036431.7342900001</v>
      </c>
      <c r="J417" s="1">
        <f t="shared" si="28"/>
        <v>13.154571692949411</v>
      </c>
      <c r="K417" s="1">
        <v>498664.17197999998</v>
      </c>
      <c r="L417" s="1" t="str">
        <f t="shared" si="29"/>
        <v>свыше 200</v>
      </c>
      <c r="M417" s="1">
        <v>400833.6364800001</v>
      </c>
    </row>
    <row r="418" spans="1:13" x14ac:dyDescent="0.2">
      <c r="A418" s="2" t="s">
        <v>90</v>
      </c>
      <c r="B418" s="2" t="s">
        <v>1279</v>
      </c>
      <c r="C418" s="1">
        <v>914237.3</v>
      </c>
      <c r="D418" s="1"/>
      <c r="E418" s="1" t="str">
        <f t="shared" si="26"/>
        <v/>
      </c>
      <c r="F418" s="1"/>
      <c r="G418" s="1" t="str">
        <f t="shared" si="27"/>
        <v xml:space="preserve"> </v>
      </c>
      <c r="H418" s="1">
        <v>914237.3</v>
      </c>
      <c r="I418" s="1"/>
      <c r="J418" s="1" t="str">
        <f t="shared" si="28"/>
        <v/>
      </c>
      <c r="K418" s="1"/>
      <c r="L418" s="1" t="str">
        <f t="shared" si="29"/>
        <v xml:space="preserve"> </v>
      </c>
      <c r="M418" s="1"/>
    </row>
    <row r="419" spans="1:13" x14ac:dyDescent="0.2">
      <c r="A419" s="2" t="s">
        <v>383</v>
      </c>
      <c r="B419" s="2" t="s">
        <v>800</v>
      </c>
      <c r="C419" s="1">
        <v>914237.3</v>
      </c>
      <c r="D419" s="1"/>
      <c r="E419" s="1" t="str">
        <f t="shared" si="26"/>
        <v/>
      </c>
      <c r="F419" s="1"/>
      <c r="G419" s="1" t="str">
        <f t="shared" si="27"/>
        <v xml:space="preserve"> </v>
      </c>
      <c r="H419" s="1">
        <v>914237.3</v>
      </c>
      <c r="I419" s="1"/>
      <c r="J419" s="1" t="str">
        <f t="shared" si="28"/>
        <v/>
      </c>
      <c r="K419" s="1"/>
      <c r="L419" s="1" t="str">
        <f t="shared" si="29"/>
        <v xml:space="preserve"> </v>
      </c>
      <c r="M419" s="1"/>
    </row>
    <row r="420" spans="1:13" ht="25.5" x14ac:dyDescent="0.2">
      <c r="A420" s="2" t="s">
        <v>781</v>
      </c>
      <c r="B420" s="2" t="s">
        <v>1132</v>
      </c>
      <c r="C420" s="1"/>
      <c r="D420" s="1"/>
      <c r="E420" s="1" t="str">
        <f t="shared" si="26"/>
        <v xml:space="preserve"> </v>
      </c>
      <c r="F420" s="1">
        <v>8128.8</v>
      </c>
      <c r="G420" s="1" t="str">
        <f t="shared" si="27"/>
        <v/>
      </c>
      <c r="H420" s="1"/>
      <c r="I420" s="1"/>
      <c r="J420" s="1" t="str">
        <f t="shared" si="28"/>
        <v xml:space="preserve"> </v>
      </c>
      <c r="K420" s="1">
        <v>8128.8</v>
      </c>
      <c r="L420" s="1" t="str">
        <f t="shared" si="29"/>
        <v/>
      </c>
      <c r="M420" s="1"/>
    </row>
    <row r="421" spans="1:13" ht="25.5" x14ac:dyDescent="0.2">
      <c r="A421" s="2" t="s">
        <v>1069</v>
      </c>
      <c r="B421" s="2" t="s">
        <v>1375</v>
      </c>
      <c r="C421" s="1"/>
      <c r="D421" s="1"/>
      <c r="E421" s="1" t="str">
        <f t="shared" si="26"/>
        <v xml:space="preserve"> </v>
      </c>
      <c r="F421" s="1">
        <v>8128.8</v>
      </c>
      <c r="G421" s="1" t="str">
        <f t="shared" si="27"/>
        <v/>
      </c>
      <c r="H421" s="1"/>
      <c r="I421" s="1"/>
      <c r="J421" s="1" t="str">
        <f t="shared" si="28"/>
        <v xml:space="preserve"> </v>
      </c>
      <c r="K421" s="1">
        <v>8128.8</v>
      </c>
      <c r="L421" s="1" t="str">
        <f t="shared" si="29"/>
        <v/>
      </c>
      <c r="M421" s="1"/>
    </row>
    <row r="422" spans="1:13" x14ac:dyDescent="0.2">
      <c r="A422" s="2" t="s">
        <v>1172</v>
      </c>
      <c r="B422" s="2" t="s">
        <v>272</v>
      </c>
      <c r="C422" s="1">
        <v>92538.5</v>
      </c>
      <c r="D422" s="1"/>
      <c r="E422" s="1" t="str">
        <f t="shared" si="26"/>
        <v/>
      </c>
      <c r="F422" s="1"/>
      <c r="G422" s="1" t="str">
        <f t="shared" si="27"/>
        <v xml:space="preserve"> </v>
      </c>
      <c r="H422" s="1">
        <v>92538.5</v>
      </c>
      <c r="I422" s="1"/>
      <c r="J422" s="1" t="str">
        <f t="shared" si="28"/>
        <v/>
      </c>
      <c r="K422" s="1"/>
      <c r="L422" s="1" t="str">
        <f t="shared" si="29"/>
        <v xml:space="preserve"> </v>
      </c>
      <c r="M422" s="1"/>
    </row>
    <row r="423" spans="1:13" ht="25.5" x14ac:dyDescent="0.2">
      <c r="A423" s="2" t="s">
        <v>618</v>
      </c>
      <c r="B423" s="2" t="s">
        <v>588</v>
      </c>
      <c r="C423" s="1">
        <v>92538.5</v>
      </c>
      <c r="D423" s="1"/>
      <c r="E423" s="1" t="str">
        <f t="shared" si="26"/>
        <v/>
      </c>
      <c r="F423" s="1"/>
      <c r="G423" s="1" t="str">
        <f t="shared" si="27"/>
        <v xml:space="preserve"> </v>
      </c>
      <c r="H423" s="1">
        <v>92538.5</v>
      </c>
      <c r="I423" s="1"/>
      <c r="J423" s="1" t="str">
        <f t="shared" si="28"/>
        <v/>
      </c>
      <c r="K423" s="1"/>
      <c r="L423" s="1" t="str">
        <f t="shared" si="29"/>
        <v xml:space="preserve"> </v>
      </c>
      <c r="M423" s="1"/>
    </row>
    <row r="424" spans="1:13" x14ac:dyDescent="0.2">
      <c r="A424" s="2" t="s">
        <v>1074</v>
      </c>
      <c r="B424" s="2" t="s">
        <v>31</v>
      </c>
      <c r="C424" s="1"/>
      <c r="D424" s="1"/>
      <c r="E424" s="1" t="str">
        <f t="shared" si="26"/>
        <v xml:space="preserve"> </v>
      </c>
      <c r="F424" s="1"/>
      <c r="G424" s="1" t="str">
        <f t="shared" si="27"/>
        <v xml:space="preserve"> </v>
      </c>
      <c r="H424" s="1"/>
      <c r="I424" s="1"/>
      <c r="J424" s="1" t="str">
        <f t="shared" si="28"/>
        <v xml:space="preserve"> </v>
      </c>
      <c r="K424" s="1"/>
      <c r="L424" s="1" t="str">
        <f t="shared" si="29"/>
        <v xml:space="preserve"> </v>
      </c>
      <c r="M424" s="1"/>
    </row>
    <row r="425" spans="1:13" ht="25.5" x14ac:dyDescent="0.2">
      <c r="A425" s="2" t="s">
        <v>523</v>
      </c>
      <c r="B425" s="2" t="s">
        <v>437</v>
      </c>
      <c r="C425" s="1"/>
      <c r="D425" s="1"/>
      <c r="E425" s="1" t="str">
        <f t="shared" si="26"/>
        <v xml:space="preserve"> </v>
      </c>
      <c r="F425" s="1"/>
      <c r="G425" s="1" t="str">
        <f t="shared" si="27"/>
        <v xml:space="preserve"> </v>
      </c>
      <c r="H425" s="1"/>
      <c r="I425" s="1"/>
      <c r="J425" s="1" t="str">
        <f t="shared" si="28"/>
        <v xml:space="preserve"> </v>
      </c>
      <c r="K425" s="1"/>
      <c r="L425" s="1" t="str">
        <f t="shared" si="29"/>
        <v xml:space="preserve"> </v>
      </c>
      <c r="M425" s="1"/>
    </row>
    <row r="426" spans="1:13" x14ac:dyDescent="0.2">
      <c r="A426" s="2" t="s">
        <v>321</v>
      </c>
      <c r="B426" s="2" t="s">
        <v>996</v>
      </c>
      <c r="C426" s="1"/>
      <c r="D426" s="1"/>
      <c r="E426" s="1" t="str">
        <f t="shared" si="26"/>
        <v xml:space="preserve"> </v>
      </c>
      <c r="F426" s="1"/>
      <c r="G426" s="1" t="str">
        <f t="shared" si="27"/>
        <v xml:space="preserve"> </v>
      </c>
      <c r="H426" s="1"/>
      <c r="I426" s="1"/>
      <c r="J426" s="1" t="str">
        <f t="shared" si="28"/>
        <v xml:space="preserve"> </v>
      </c>
      <c r="K426" s="1"/>
      <c r="L426" s="1" t="str">
        <f t="shared" si="29"/>
        <v xml:space="preserve"> </v>
      </c>
      <c r="M426" s="1"/>
    </row>
    <row r="427" spans="1:13" x14ac:dyDescent="0.2">
      <c r="A427" s="2" t="s">
        <v>1222</v>
      </c>
      <c r="B427" s="2" t="s">
        <v>1106</v>
      </c>
      <c r="C427" s="1"/>
      <c r="D427" s="1"/>
      <c r="E427" s="1" t="str">
        <f t="shared" si="26"/>
        <v xml:space="preserve"> </v>
      </c>
      <c r="F427" s="1"/>
      <c r="G427" s="1" t="str">
        <f t="shared" si="27"/>
        <v xml:space="preserve"> </v>
      </c>
      <c r="H427" s="1"/>
      <c r="I427" s="1"/>
      <c r="J427" s="1" t="str">
        <f t="shared" si="28"/>
        <v xml:space="preserve"> </v>
      </c>
      <c r="K427" s="1"/>
      <c r="L427" s="1" t="str">
        <f t="shared" si="29"/>
        <v xml:space="preserve"> </v>
      </c>
      <c r="M427" s="1"/>
    </row>
    <row r="428" spans="1:13" x14ac:dyDescent="0.2">
      <c r="A428" s="2" t="s">
        <v>38</v>
      </c>
      <c r="B428" s="2" t="s">
        <v>677</v>
      </c>
      <c r="C428" s="1">
        <v>374400.4</v>
      </c>
      <c r="D428" s="1">
        <v>1946.79999</v>
      </c>
      <c r="E428" s="1">
        <f t="shared" si="26"/>
        <v>0.51997807427556164</v>
      </c>
      <c r="F428" s="1"/>
      <c r="G428" s="1" t="str">
        <f t="shared" si="27"/>
        <v xml:space="preserve"> </v>
      </c>
      <c r="H428" s="1">
        <v>374400.4</v>
      </c>
      <c r="I428" s="1">
        <v>1946.79999</v>
      </c>
      <c r="J428" s="1">
        <f t="shared" si="28"/>
        <v>0.51997807427556164</v>
      </c>
      <c r="K428" s="1"/>
      <c r="L428" s="1" t="str">
        <f t="shared" si="29"/>
        <v xml:space="preserve"> </v>
      </c>
      <c r="M428" s="1">
        <v>1946.79999</v>
      </c>
    </row>
    <row r="429" spans="1:13" ht="25.5" x14ac:dyDescent="0.2">
      <c r="A429" s="2" t="s">
        <v>930</v>
      </c>
      <c r="B429" s="2" t="s">
        <v>676</v>
      </c>
      <c r="C429" s="1">
        <v>374400.4</v>
      </c>
      <c r="D429" s="1">
        <v>1946.79999</v>
      </c>
      <c r="E429" s="1">
        <f t="shared" si="26"/>
        <v>0.51997807427556164</v>
      </c>
      <c r="F429" s="1"/>
      <c r="G429" s="1" t="str">
        <f t="shared" si="27"/>
        <v xml:space="preserve"> </v>
      </c>
      <c r="H429" s="1">
        <v>374400.4</v>
      </c>
      <c r="I429" s="1">
        <v>1946.79999</v>
      </c>
      <c r="J429" s="1">
        <f t="shared" si="28"/>
        <v>0.51997807427556164</v>
      </c>
      <c r="K429" s="1"/>
      <c r="L429" s="1" t="str">
        <f t="shared" si="29"/>
        <v xml:space="preserve"> </v>
      </c>
      <c r="M429" s="1">
        <v>1946.79999</v>
      </c>
    </row>
    <row r="430" spans="1:13" x14ac:dyDescent="0.2">
      <c r="A430" s="2" t="s">
        <v>198</v>
      </c>
      <c r="B430" s="2" t="s">
        <v>447</v>
      </c>
      <c r="C430" s="1">
        <v>126.5</v>
      </c>
      <c r="D430" s="1"/>
      <c r="E430" s="1" t="str">
        <f t="shared" si="26"/>
        <v/>
      </c>
      <c r="F430" s="1"/>
      <c r="G430" s="1" t="str">
        <f t="shared" si="27"/>
        <v xml:space="preserve"> </v>
      </c>
      <c r="H430" s="1">
        <v>126.5</v>
      </c>
      <c r="I430" s="1"/>
      <c r="J430" s="1" t="str">
        <f t="shared" si="28"/>
        <v/>
      </c>
      <c r="K430" s="1"/>
      <c r="L430" s="1" t="str">
        <f t="shared" si="29"/>
        <v xml:space="preserve"> </v>
      </c>
      <c r="M430" s="1"/>
    </row>
    <row r="431" spans="1:13" ht="25.5" x14ac:dyDescent="0.2">
      <c r="A431" s="2" t="s">
        <v>1321</v>
      </c>
      <c r="B431" s="2" t="s">
        <v>576</v>
      </c>
      <c r="C431" s="1">
        <v>2398.1</v>
      </c>
      <c r="D431" s="1"/>
      <c r="E431" s="1" t="str">
        <f t="shared" si="26"/>
        <v/>
      </c>
      <c r="F431" s="1"/>
      <c r="G431" s="1" t="str">
        <f t="shared" si="27"/>
        <v xml:space="preserve"> </v>
      </c>
      <c r="H431" s="1">
        <v>2398.1</v>
      </c>
      <c r="I431" s="1"/>
      <c r="J431" s="1" t="str">
        <f t="shared" si="28"/>
        <v/>
      </c>
      <c r="K431" s="1"/>
      <c r="L431" s="1" t="str">
        <f t="shared" si="29"/>
        <v xml:space="preserve"> </v>
      </c>
      <c r="M431" s="1"/>
    </row>
    <row r="432" spans="1:13" ht="25.5" x14ac:dyDescent="0.2">
      <c r="A432" s="2" t="s">
        <v>792</v>
      </c>
      <c r="B432" s="2" t="s">
        <v>356</v>
      </c>
      <c r="C432" s="1">
        <v>2398.1</v>
      </c>
      <c r="D432" s="1"/>
      <c r="E432" s="1" t="str">
        <f t="shared" si="26"/>
        <v/>
      </c>
      <c r="F432" s="1"/>
      <c r="G432" s="1" t="str">
        <f t="shared" si="27"/>
        <v xml:space="preserve"> </v>
      </c>
      <c r="H432" s="1">
        <v>2398.1</v>
      </c>
      <c r="I432" s="1"/>
      <c r="J432" s="1" t="str">
        <f t="shared" si="28"/>
        <v/>
      </c>
      <c r="K432" s="1"/>
      <c r="L432" s="1" t="str">
        <f t="shared" si="29"/>
        <v xml:space="preserve"> </v>
      </c>
      <c r="M432" s="1"/>
    </row>
    <row r="433" spans="1:13" ht="25.5" x14ac:dyDescent="0.2">
      <c r="A433" s="2" t="s">
        <v>23</v>
      </c>
      <c r="B433" s="2" t="s">
        <v>1271</v>
      </c>
      <c r="C433" s="1">
        <v>79447.5</v>
      </c>
      <c r="D433" s="1"/>
      <c r="E433" s="1" t="str">
        <f t="shared" si="26"/>
        <v/>
      </c>
      <c r="F433" s="1"/>
      <c r="G433" s="1" t="str">
        <f t="shared" si="27"/>
        <v xml:space="preserve"> </v>
      </c>
      <c r="H433" s="1">
        <v>79447.5</v>
      </c>
      <c r="I433" s="1"/>
      <c r="J433" s="1" t="str">
        <f t="shared" si="28"/>
        <v/>
      </c>
      <c r="K433" s="1"/>
      <c r="L433" s="1" t="str">
        <f t="shared" si="29"/>
        <v xml:space="preserve"> </v>
      </c>
      <c r="M433" s="1"/>
    </row>
    <row r="434" spans="1:13" ht="25.5" x14ac:dyDescent="0.2">
      <c r="A434" s="2" t="s">
        <v>0</v>
      </c>
      <c r="B434" s="2" t="s">
        <v>405</v>
      </c>
      <c r="C434" s="1">
        <v>482156.6</v>
      </c>
      <c r="D434" s="1">
        <v>124833.27043999999</v>
      </c>
      <c r="E434" s="1">
        <f t="shared" si="26"/>
        <v>25.890607001957456</v>
      </c>
      <c r="F434" s="1">
        <v>112188.80194999999</v>
      </c>
      <c r="G434" s="1">
        <f t="shared" si="27"/>
        <v>111.2707046249013</v>
      </c>
      <c r="H434" s="1">
        <v>482156.6</v>
      </c>
      <c r="I434" s="1">
        <v>124833.27043999999</v>
      </c>
      <c r="J434" s="1">
        <f t="shared" si="28"/>
        <v>25.890607001957456</v>
      </c>
      <c r="K434" s="1">
        <v>112188.80194999999</v>
      </c>
      <c r="L434" s="1">
        <f t="shared" si="29"/>
        <v>111.2707046249013</v>
      </c>
      <c r="M434" s="1">
        <v>40830.815099999993</v>
      </c>
    </row>
    <row r="435" spans="1:13" ht="25.5" x14ac:dyDescent="0.2">
      <c r="A435" s="2" t="s">
        <v>546</v>
      </c>
      <c r="B435" s="2" t="s">
        <v>384</v>
      </c>
      <c r="C435" s="1">
        <v>2697</v>
      </c>
      <c r="D435" s="1">
        <v>581.06399999999996</v>
      </c>
      <c r="E435" s="1">
        <f t="shared" si="26"/>
        <v>21.544827586206893</v>
      </c>
      <c r="F435" s="1">
        <v>621.24</v>
      </c>
      <c r="G435" s="1">
        <f t="shared" si="27"/>
        <v>93.532934131736525</v>
      </c>
      <c r="H435" s="1">
        <v>2697</v>
      </c>
      <c r="I435" s="1">
        <v>581.06399999999996</v>
      </c>
      <c r="J435" s="1">
        <f t="shared" si="28"/>
        <v>21.544827586206893</v>
      </c>
      <c r="K435" s="1">
        <v>621.24</v>
      </c>
      <c r="L435" s="1">
        <f t="shared" si="29"/>
        <v>93.532934131736525</v>
      </c>
      <c r="M435" s="1">
        <v>353.4</v>
      </c>
    </row>
    <row r="436" spans="1:13" ht="38.25" x14ac:dyDescent="0.2">
      <c r="A436" s="2" t="s">
        <v>1415</v>
      </c>
      <c r="B436" s="2" t="s">
        <v>1008</v>
      </c>
      <c r="C436" s="1">
        <v>2697</v>
      </c>
      <c r="D436" s="1">
        <v>581.06399999999996</v>
      </c>
      <c r="E436" s="1">
        <f t="shared" si="26"/>
        <v>21.544827586206893</v>
      </c>
      <c r="F436" s="1">
        <v>621.24</v>
      </c>
      <c r="G436" s="1">
        <f t="shared" si="27"/>
        <v>93.532934131736525</v>
      </c>
      <c r="H436" s="1">
        <v>2697</v>
      </c>
      <c r="I436" s="1">
        <v>581.06399999999996</v>
      </c>
      <c r="J436" s="1">
        <f t="shared" si="28"/>
        <v>21.544827586206893</v>
      </c>
      <c r="K436" s="1">
        <v>621.24</v>
      </c>
      <c r="L436" s="1">
        <f t="shared" si="29"/>
        <v>93.532934131736525</v>
      </c>
      <c r="M436" s="1">
        <v>353.4</v>
      </c>
    </row>
    <row r="437" spans="1:13" ht="25.5" x14ac:dyDescent="0.2">
      <c r="A437" s="2" t="s">
        <v>834</v>
      </c>
      <c r="B437" s="2" t="s">
        <v>810</v>
      </c>
      <c r="C437" s="1">
        <v>26045.9</v>
      </c>
      <c r="D437" s="1"/>
      <c r="E437" s="1" t="str">
        <f t="shared" si="26"/>
        <v/>
      </c>
      <c r="F437" s="1"/>
      <c r="G437" s="1" t="str">
        <f t="shared" si="27"/>
        <v xml:space="preserve"> </v>
      </c>
      <c r="H437" s="1">
        <v>26045.9</v>
      </c>
      <c r="I437" s="1"/>
      <c r="J437" s="1" t="str">
        <f t="shared" si="28"/>
        <v/>
      </c>
      <c r="K437" s="1"/>
      <c r="L437" s="1" t="str">
        <f t="shared" si="29"/>
        <v xml:space="preserve"> </v>
      </c>
      <c r="M437" s="1"/>
    </row>
    <row r="438" spans="1:13" ht="25.5" x14ac:dyDescent="0.2">
      <c r="A438" s="2" t="s">
        <v>258</v>
      </c>
      <c r="B438" s="2" t="s">
        <v>1139</v>
      </c>
      <c r="C438" s="1">
        <v>26045.9</v>
      </c>
      <c r="D438" s="1"/>
      <c r="E438" s="1" t="str">
        <f t="shared" si="26"/>
        <v/>
      </c>
      <c r="F438" s="1"/>
      <c r="G438" s="1" t="str">
        <f t="shared" si="27"/>
        <v xml:space="preserve"> </v>
      </c>
      <c r="H438" s="1">
        <v>26045.9</v>
      </c>
      <c r="I438" s="1"/>
      <c r="J438" s="1" t="str">
        <f t="shared" si="28"/>
        <v/>
      </c>
      <c r="K438" s="1"/>
      <c r="L438" s="1" t="str">
        <f t="shared" si="29"/>
        <v xml:space="preserve"> </v>
      </c>
      <c r="M438" s="1"/>
    </row>
    <row r="439" spans="1:13" ht="25.5" x14ac:dyDescent="0.2">
      <c r="A439" s="2" t="s">
        <v>998</v>
      </c>
      <c r="B439" s="2" t="s">
        <v>432</v>
      </c>
      <c r="C439" s="1">
        <v>82881.899999999994</v>
      </c>
      <c r="D439" s="1"/>
      <c r="E439" s="1" t="str">
        <f t="shared" si="26"/>
        <v/>
      </c>
      <c r="F439" s="1">
        <v>6495.5721599999997</v>
      </c>
      <c r="G439" s="1" t="str">
        <f t="shared" si="27"/>
        <v/>
      </c>
      <c r="H439" s="1">
        <v>82881.899999999994</v>
      </c>
      <c r="I439" s="1"/>
      <c r="J439" s="1" t="str">
        <f t="shared" si="28"/>
        <v/>
      </c>
      <c r="K439" s="1">
        <v>6495.5721599999997</v>
      </c>
      <c r="L439" s="1" t="str">
        <f t="shared" si="29"/>
        <v/>
      </c>
      <c r="M439" s="1"/>
    </row>
    <row r="440" spans="1:13" ht="25.5" x14ac:dyDescent="0.2">
      <c r="A440" s="2" t="s">
        <v>1291</v>
      </c>
      <c r="B440" s="2" t="s">
        <v>52</v>
      </c>
      <c r="C440" s="1">
        <v>82881.899999999994</v>
      </c>
      <c r="D440" s="1"/>
      <c r="E440" s="1" t="str">
        <f t="shared" si="26"/>
        <v/>
      </c>
      <c r="F440" s="1">
        <v>6495.5721599999997</v>
      </c>
      <c r="G440" s="1" t="str">
        <f t="shared" si="27"/>
        <v/>
      </c>
      <c r="H440" s="1">
        <v>82881.899999999994</v>
      </c>
      <c r="I440" s="1"/>
      <c r="J440" s="1" t="str">
        <f t="shared" si="28"/>
        <v/>
      </c>
      <c r="K440" s="1">
        <v>6495.5721599999997</v>
      </c>
      <c r="L440" s="1" t="str">
        <f t="shared" si="29"/>
        <v/>
      </c>
      <c r="M440" s="1"/>
    </row>
    <row r="441" spans="1:13" ht="38.25" x14ac:dyDescent="0.2">
      <c r="A441" s="2" t="s">
        <v>117</v>
      </c>
      <c r="B441" s="2" t="s">
        <v>913</v>
      </c>
      <c r="C441" s="1">
        <v>47430</v>
      </c>
      <c r="D441" s="1"/>
      <c r="E441" s="1" t="str">
        <f t="shared" si="26"/>
        <v/>
      </c>
      <c r="F441" s="1"/>
      <c r="G441" s="1" t="str">
        <f t="shared" si="27"/>
        <v xml:space="preserve"> </v>
      </c>
      <c r="H441" s="1">
        <v>47430</v>
      </c>
      <c r="I441" s="1"/>
      <c r="J441" s="1" t="str">
        <f t="shared" si="28"/>
        <v/>
      </c>
      <c r="K441" s="1"/>
      <c r="L441" s="1" t="str">
        <f t="shared" si="29"/>
        <v xml:space="preserve"> </v>
      </c>
      <c r="M441" s="1"/>
    </row>
    <row r="442" spans="1:13" ht="38.25" x14ac:dyDescent="0.2">
      <c r="A442" s="2" t="s">
        <v>1004</v>
      </c>
      <c r="B442" s="2" t="s">
        <v>1386</v>
      </c>
      <c r="C442" s="1">
        <v>47430</v>
      </c>
      <c r="D442" s="1"/>
      <c r="E442" s="1" t="str">
        <f t="shared" si="26"/>
        <v/>
      </c>
      <c r="F442" s="1"/>
      <c r="G442" s="1" t="str">
        <f t="shared" si="27"/>
        <v xml:space="preserve"> </v>
      </c>
      <c r="H442" s="1">
        <v>47430</v>
      </c>
      <c r="I442" s="1"/>
      <c r="J442" s="1" t="str">
        <f t="shared" si="28"/>
        <v/>
      </c>
      <c r="K442" s="1"/>
      <c r="L442" s="1" t="str">
        <f t="shared" si="29"/>
        <v xml:space="preserve"> </v>
      </c>
      <c r="M442" s="1"/>
    </row>
    <row r="443" spans="1:13" ht="25.5" x14ac:dyDescent="0.2">
      <c r="A443" s="2" t="s">
        <v>193</v>
      </c>
      <c r="B443" s="2" t="s">
        <v>438</v>
      </c>
      <c r="C443" s="1">
        <v>38826.199999999997</v>
      </c>
      <c r="D443" s="1"/>
      <c r="E443" s="1" t="str">
        <f t="shared" si="26"/>
        <v/>
      </c>
      <c r="F443" s="1"/>
      <c r="G443" s="1" t="str">
        <f t="shared" si="27"/>
        <v xml:space="preserve"> </v>
      </c>
      <c r="H443" s="1">
        <v>38826.199999999997</v>
      </c>
      <c r="I443" s="1"/>
      <c r="J443" s="1" t="str">
        <f t="shared" si="28"/>
        <v/>
      </c>
      <c r="K443" s="1"/>
      <c r="L443" s="1" t="str">
        <f t="shared" si="29"/>
        <v xml:space="preserve"> </v>
      </c>
      <c r="M443" s="1"/>
    </row>
    <row r="444" spans="1:13" ht="25.5" x14ac:dyDescent="0.2">
      <c r="A444" s="2" t="s">
        <v>1091</v>
      </c>
      <c r="B444" s="2" t="s">
        <v>102</v>
      </c>
      <c r="C444" s="1">
        <v>38826.199999999997</v>
      </c>
      <c r="D444" s="1"/>
      <c r="E444" s="1"/>
      <c r="F444" s="1"/>
      <c r="G444" s="1" t="str">
        <f t="shared" si="27"/>
        <v xml:space="preserve"> </v>
      </c>
      <c r="H444" s="1">
        <v>38826.199999999997</v>
      </c>
      <c r="I444" s="1"/>
      <c r="J444" s="1" t="str">
        <f t="shared" si="28"/>
        <v/>
      </c>
      <c r="K444" s="1"/>
      <c r="L444" s="1" t="str">
        <f t="shared" si="29"/>
        <v xml:space="preserve"> </v>
      </c>
      <c r="M444" s="1"/>
    </row>
    <row r="445" spans="1:13" x14ac:dyDescent="0.2">
      <c r="A445" s="2" t="s">
        <v>470</v>
      </c>
      <c r="B445" s="2" t="s">
        <v>1099</v>
      </c>
      <c r="C445" s="1">
        <v>21148.2</v>
      </c>
      <c r="D445" s="1"/>
      <c r="E445" s="1"/>
      <c r="F445" s="1"/>
      <c r="G445" s="1" t="str">
        <f t="shared" si="27"/>
        <v xml:space="preserve"> </v>
      </c>
      <c r="H445" s="1">
        <v>21148.2</v>
      </c>
      <c r="I445" s="1"/>
      <c r="J445" s="1" t="str">
        <f t="shared" si="28"/>
        <v/>
      </c>
      <c r="K445" s="1"/>
      <c r="L445" s="1" t="str">
        <f t="shared" si="29"/>
        <v xml:space="preserve"> </v>
      </c>
      <c r="M445" s="1"/>
    </row>
    <row r="446" spans="1:13" x14ac:dyDescent="0.2">
      <c r="A446" s="2" t="s">
        <v>771</v>
      </c>
      <c r="B446" s="2" t="s">
        <v>30</v>
      </c>
      <c r="C446" s="1">
        <v>21148.2</v>
      </c>
      <c r="D446" s="1"/>
      <c r="E446" s="1"/>
      <c r="F446" s="1"/>
      <c r="G446" s="1" t="str">
        <f t="shared" si="27"/>
        <v xml:space="preserve"> </v>
      </c>
      <c r="H446" s="1">
        <v>21148.2</v>
      </c>
      <c r="I446" s="1"/>
      <c r="J446" s="1" t="str">
        <f t="shared" si="28"/>
        <v/>
      </c>
      <c r="K446" s="1"/>
      <c r="L446" s="1" t="str">
        <f t="shared" si="29"/>
        <v xml:space="preserve"> </v>
      </c>
      <c r="M446" s="1"/>
    </row>
    <row r="447" spans="1:13" ht="25.5" x14ac:dyDescent="0.2">
      <c r="A447" s="2" t="s">
        <v>1435</v>
      </c>
      <c r="B447" s="2" t="s">
        <v>1176</v>
      </c>
      <c r="C447" s="1">
        <v>14564.5</v>
      </c>
      <c r="D447" s="1"/>
      <c r="E447" s="1"/>
      <c r="F447" s="1"/>
      <c r="G447" s="1" t="str">
        <f t="shared" si="27"/>
        <v xml:space="preserve"> </v>
      </c>
      <c r="H447" s="1">
        <v>14564.5</v>
      </c>
      <c r="I447" s="1"/>
      <c r="J447" s="1" t="str">
        <f t="shared" si="28"/>
        <v/>
      </c>
      <c r="K447" s="1"/>
      <c r="L447" s="1" t="str">
        <f t="shared" si="29"/>
        <v xml:space="preserve"> </v>
      </c>
      <c r="M447" s="1"/>
    </row>
    <row r="448" spans="1:13" ht="25.5" x14ac:dyDescent="0.2">
      <c r="A448" s="2" t="s">
        <v>280</v>
      </c>
      <c r="B448" s="2" t="s">
        <v>642</v>
      </c>
      <c r="C448" s="1">
        <v>14564.5</v>
      </c>
      <c r="D448" s="1"/>
      <c r="E448" s="1"/>
      <c r="F448" s="1"/>
      <c r="G448" s="1" t="str">
        <f t="shared" si="27"/>
        <v xml:space="preserve"> </v>
      </c>
      <c r="H448" s="1">
        <v>14564.5</v>
      </c>
      <c r="I448" s="1"/>
      <c r="J448" s="1" t="str">
        <f t="shared" si="28"/>
        <v/>
      </c>
      <c r="K448" s="1"/>
      <c r="L448" s="1" t="str">
        <f t="shared" si="29"/>
        <v xml:space="preserve"> </v>
      </c>
      <c r="M448" s="1"/>
    </row>
    <row r="449" spans="1:13" x14ac:dyDescent="0.2">
      <c r="A449" s="2" t="s">
        <v>1399</v>
      </c>
      <c r="B449" s="2" t="s">
        <v>337</v>
      </c>
      <c r="C449" s="1">
        <v>200922.5</v>
      </c>
      <c r="D449" s="1">
        <v>495</v>
      </c>
      <c r="E449" s="1">
        <f t="shared" si="26"/>
        <v>0.24636364767509858</v>
      </c>
      <c r="F449" s="1"/>
      <c r="G449" s="1" t="str">
        <f t="shared" si="27"/>
        <v xml:space="preserve"> </v>
      </c>
      <c r="H449" s="1">
        <v>200922.5</v>
      </c>
      <c r="I449" s="1">
        <v>495</v>
      </c>
      <c r="J449" s="1">
        <f t="shared" si="28"/>
        <v>0.24636364767509858</v>
      </c>
      <c r="K449" s="1"/>
      <c r="L449" s="1" t="str">
        <f t="shared" si="29"/>
        <v xml:space="preserve"> </v>
      </c>
      <c r="M449" s="1">
        <v>495</v>
      </c>
    </row>
    <row r="450" spans="1:13" x14ac:dyDescent="0.2">
      <c r="A450" s="2" t="s">
        <v>248</v>
      </c>
      <c r="B450" s="2" t="s">
        <v>1428</v>
      </c>
      <c r="C450" s="1">
        <v>200922.5</v>
      </c>
      <c r="D450" s="1">
        <v>495</v>
      </c>
      <c r="E450" s="1">
        <f t="shared" si="26"/>
        <v>0.24636364767509858</v>
      </c>
      <c r="F450" s="1"/>
      <c r="G450" s="1" t="str">
        <f t="shared" si="27"/>
        <v xml:space="preserve"> </v>
      </c>
      <c r="H450" s="1">
        <v>200922.5</v>
      </c>
      <c r="I450" s="1">
        <v>495</v>
      </c>
      <c r="J450" s="1">
        <f t="shared" si="28"/>
        <v>0.24636364767509858</v>
      </c>
      <c r="K450" s="1"/>
      <c r="L450" s="1" t="str">
        <f t="shared" si="29"/>
        <v xml:space="preserve"> </v>
      </c>
      <c r="M450" s="1">
        <v>495</v>
      </c>
    </row>
    <row r="451" spans="1:13" x14ac:dyDescent="0.2">
      <c r="A451" s="2" t="s">
        <v>330</v>
      </c>
      <c r="B451" s="2" t="s">
        <v>869</v>
      </c>
      <c r="C451" s="1">
        <v>41078.6</v>
      </c>
      <c r="D451" s="1">
        <v>3709.3394499999999</v>
      </c>
      <c r="E451" s="1">
        <f t="shared" si="26"/>
        <v>9.0298584907956947</v>
      </c>
      <c r="F451" s="1"/>
      <c r="G451" s="1" t="str">
        <f t="shared" si="27"/>
        <v xml:space="preserve"> </v>
      </c>
      <c r="H451" s="1">
        <v>41078.6</v>
      </c>
      <c r="I451" s="1">
        <v>3709.3394499999999</v>
      </c>
      <c r="J451" s="1">
        <f t="shared" si="28"/>
        <v>9.0298584907956947</v>
      </c>
      <c r="K451" s="1"/>
      <c r="L451" s="1" t="str">
        <f t="shared" si="29"/>
        <v xml:space="preserve"> </v>
      </c>
      <c r="M451" s="1">
        <v>2236.3496500000001</v>
      </c>
    </row>
    <row r="452" spans="1:13" x14ac:dyDescent="0.2">
      <c r="A452" s="2" t="s">
        <v>1237</v>
      </c>
      <c r="B452" s="2" t="s">
        <v>373</v>
      </c>
      <c r="C452" s="1">
        <v>41078.6</v>
      </c>
      <c r="D452" s="1">
        <v>3709.3394499999999</v>
      </c>
      <c r="E452" s="1">
        <f t="shared" si="26"/>
        <v>9.0298584907956947</v>
      </c>
      <c r="F452" s="1"/>
      <c r="G452" s="1" t="str">
        <f t="shared" si="27"/>
        <v xml:space="preserve"> </v>
      </c>
      <c r="H452" s="1">
        <v>41078.6</v>
      </c>
      <c r="I452" s="1">
        <v>3709.3394499999999</v>
      </c>
      <c r="J452" s="1">
        <f t="shared" si="28"/>
        <v>9.0298584907956947</v>
      </c>
      <c r="K452" s="1"/>
      <c r="L452" s="1" t="str">
        <f t="shared" si="29"/>
        <v xml:space="preserve"> </v>
      </c>
      <c r="M452" s="1">
        <v>2236.3496500000001</v>
      </c>
    </row>
    <row r="453" spans="1:13" x14ac:dyDescent="0.2">
      <c r="A453" s="2" t="s">
        <v>1048</v>
      </c>
      <c r="B453" s="2" t="s">
        <v>1160</v>
      </c>
      <c r="C453" s="1">
        <v>20238.400000000001</v>
      </c>
      <c r="D453" s="1"/>
      <c r="E453" s="1" t="str">
        <f t="shared" si="26"/>
        <v/>
      </c>
      <c r="F453" s="1"/>
      <c r="G453" s="1" t="str">
        <f t="shared" si="27"/>
        <v xml:space="preserve"> </v>
      </c>
      <c r="H453" s="1">
        <v>20238.400000000001</v>
      </c>
      <c r="I453" s="1"/>
      <c r="J453" s="1" t="str">
        <f t="shared" si="28"/>
        <v/>
      </c>
      <c r="K453" s="1"/>
      <c r="L453" s="1" t="str">
        <f t="shared" si="29"/>
        <v xml:space="preserve"> </v>
      </c>
      <c r="M453" s="1"/>
    </row>
    <row r="454" spans="1:13" ht="25.5" x14ac:dyDescent="0.2">
      <c r="A454" s="2" t="s">
        <v>497</v>
      </c>
      <c r="B454" s="2" t="s">
        <v>413</v>
      </c>
      <c r="C454" s="1">
        <v>20238.400000000001</v>
      </c>
      <c r="D454" s="1"/>
      <c r="E454" s="1" t="str">
        <f t="shared" ref="E454:E517" si="30">IF(C454=0," ",IF(D454/C454*100&gt;200,"свыше 200",IF(D454/C454&gt;0,D454/C454*100,"")))</f>
        <v/>
      </c>
      <c r="F454" s="1"/>
      <c r="G454" s="1" t="str">
        <f t="shared" ref="G454:G517" si="31">IF(F454=0," ",IF(D454/F454*100&gt;200,"свыше 200",IF(D454/F454&gt;0,D454/F454*100,"")))</f>
        <v xml:space="preserve"> </v>
      </c>
      <c r="H454" s="1">
        <v>20238.400000000001</v>
      </c>
      <c r="I454" s="1"/>
      <c r="J454" s="1" t="str">
        <f t="shared" si="28"/>
        <v/>
      </c>
      <c r="K454" s="1"/>
      <c r="L454" s="1" t="str">
        <f t="shared" si="29"/>
        <v xml:space="preserve"> </v>
      </c>
      <c r="M454" s="1"/>
    </row>
    <row r="455" spans="1:13" x14ac:dyDescent="0.2">
      <c r="A455" s="2" t="s">
        <v>1264</v>
      </c>
      <c r="B455" s="2" t="s">
        <v>469</v>
      </c>
      <c r="C455" s="1">
        <v>98162.947329999995</v>
      </c>
      <c r="D455" s="1"/>
      <c r="E455" s="1" t="str">
        <f t="shared" si="30"/>
        <v/>
      </c>
      <c r="F455" s="1"/>
      <c r="G455" s="1" t="str">
        <f t="shared" si="31"/>
        <v xml:space="preserve"> </v>
      </c>
      <c r="H455" s="1">
        <v>95908.4</v>
      </c>
      <c r="I455" s="1"/>
      <c r="J455" s="1" t="str">
        <f t="shared" si="28"/>
        <v/>
      </c>
      <c r="K455" s="1"/>
      <c r="L455" s="1" t="str">
        <f t="shared" si="29"/>
        <v xml:space="preserve"> </v>
      </c>
      <c r="M455" s="1"/>
    </row>
    <row r="456" spans="1:13" ht="25.5" x14ac:dyDescent="0.2">
      <c r="A456" s="2" t="s">
        <v>109</v>
      </c>
      <c r="B456" s="2" t="s">
        <v>417</v>
      </c>
      <c r="C456" s="1">
        <v>95908.4</v>
      </c>
      <c r="D456" s="1"/>
      <c r="E456" s="1" t="str">
        <f t="shared" si="30"/>
        <v/>
      </c>
      <c r="F456" s="1"/>
      <c r="G456" s="1" t="str">
        <f t="shared" si="31"/>
        <v xml:space="preserve"> </v>
      </c>
      <c r="H456" s="1">
        <v>95908.4</v>
      </c>
      <c r="I456" s="1"/>
      <c r="J456" s="1" t="str">
        <f t="shared" si="28"/>
        <v/>
      </c>
      <c r="K456" s="1"/>
      <c r="L456" s="1" t="str">
        <f t="shared" si="29"/>
        <v xml:space="preserve"> </v>
      </c>
      <c r="M456" s="1"/>
    </row>
    <row r="457" spans="1:13" ht="25.5" x14ac:dyDescent="0.2">
      <c r="A457" s="2" t="s">
        <v>1441</v>
      </c>
      <c r="B457" s="2" t="s">
        <v>1095</v>
      </c>
      <c r="C457" s="1">
        <v>2254.5473299999999</v>
      </c>
      <c r="D457" s="1"/>
      <c r="E457" s="1" t="str">
        <f t="shared" si="30"/>
        <v/>
      </c>
      <c r="F457" s="1"/>
      <c r="G457" s="1" t="str">
        <f t="shared" si="31"/>
        <v xml:space="preserve"> </v>
      </c>
      <c r="H457" s="1"/>
      <c r="I457" s="1"/>
      <c r="J457" s="1" t="str">
        <f t="shared" si="28"/>
        <v xml:space="preserve"> </v>
      </c>
      <c r="K457" s="1"/>
      <c r="L457" s="1" t="str">
        <f t="shared" si="29"/>
        <v xml:space="preserve"> </v>
      </c>
      <c r="M457" s="1"/>
    </row>
    <row r="458" spans="1:13" x14ac:dyDescent="0.2">
      <c r="A458" s="2" t="s">
        <v>138</v>
      </c>
      <c r="B458" s="2" t="s">
        <v>378</v>
      </c>
      <c r="C458" s="1">
        <v>25606.400000000001</v>
      </c>
      <c r="D458" s="1"/>
      <c r="E458" s="1" t="str">
        <f t="shared" si="30"/>
        <v/>
      </c>
      <c r="F458" s="1"/>
      <c r="G458" s="1" t="str">
        <f t="shared" si="31"/>
        <v xml:space="preserve"> </v>
      </c>
      <c r="H458" s="1">
        <v>25606.400000000001</v>
      </c>
      <c r="I458" s="1"/>
      <c r="J458" s="1" t="str">
        <f t="shared" si="28"/>
        <v/>
      </c>
      <c r="K458" s="1"/>
      <c r="L458" s="1" t="str">
        <f t="shared" si="29"/>
        <v xml:space="preserve"> </v>
      </c>
      <c r="M458" s="1"/>
    </row>
    <row r="459" spans="1:13" x14ac:dyDescent="0.2">
      <c r="A459" s="2" t="s">
        <v>1014</v>
      </c>
      <c r="B459" s="2" t="s">
        <v>1218</v>
      </c>
      <c r="C459" s="1">
        <v>25606.400000000001</v>
      </c>
      <c r="D459" s="1"/>
      <c r="E459" s="1" t="str">
        <f t="shared" si="30"/>
        <v/>
      </c>
      <c r="F459" s="1"/>
      <c r="G459" s="1" t="str">
        <f t="shared" si="31"/>
        <v xml:space="preserve"> </v>
      </c>
      <c r="H459" s="1">
        <v>25606.400000000001</v>
      </c>
      <c r="I459" s="1"/>
      <c r="J459" s="1" t="str">
        <f t="shared" si="28"/>
        <v/>
      </c>
      <c r="K459" s="1"/>
      <c r="L459" s="1" t="str">
        <f t="shared" si="29"/>
        <v xml:space="preserve"> </v>
      </c>
      <c r="M459" s="1"/>
    </row>
    <row r="460" spans="1:13" ht="25.5" x14ac:dyDescent="0.2">
      <c r="A460" s="2" t="s">
        <v>406</v>
      </c>
      <c r="B460" s="2" t="s">
        <v>925</v>
      </c>
      <c r="C460" s="1">
        <v>157070.6</v>
      </c>
      <c r="D460" s="1"/>
      <c r="E460" s="1" t="str">
        <f t="shared" si="30"/>
        <v/>
      </c>
      <c r="F460" s="1">
        <v>11140.92117</v>
      </c>
      <c r="G460" s="1" t="str">
        <f t="shared" si="31"/>
        <v/>
      </c>
      <c r="H460" s="1">
        <v>157070.6</v>
      </c>
      <c r="I460" s="1"/>
      <c r="J460" s="1" t="str">
        <f t="shared" ref="J460:J523" si="32">IF(H460=0," ",IF(I460/H460*100&gt;200,"свыше 200",IF(I460/H460&gt;0,I460/H460*100,"")))</f>
        <v/>
      </c>
      <c r="K460" s="1">
        <v>11140.92117</v>
      </c>
      <c r="L460" s="1" t="str">
        <f t="shared" ref="L460:L523" si="33">IF(K460=0," ",IF(I460/K460*100&gt;200,"свыше 200",IF(I460/K460&gt;0,I460/K460*100,"")))</f>
        <v/>
      </c>
      <c r="M460" s="1"/>
    </row>
    <row r="461" spans="1:13" ht="25.5" x14ac:dyDescent="0.2">
      <c r="A461" s="2" t="s">
        <v>1300</v>
      </c>
      <c r="B461" s="2" t="s">
        <v>753</v>
      </c>
      <c r="C461" s="1">
        <v>157070.6</v>
      </c>
      <c r="D461" s="1"/>
      <c r="E461" s="1" t="str">
        <f t="shared" si="30"/>
        <v/>
      </c>
      <c r="F461" s="1">
        <v>11140.92117</v>
      </c>
      <c r="G461" s="1" t="str">
        <f t="shared" si="31"/>
        <v/>
      </c>
      <c r="H461" s="1">
        <v>157070.6</v>
      </c>
      <c r="I461" s="1"/>
      <c r="J461" s="1" t="str">
        <f t="shared" si="32"/>
        <v/>
      </c>
      <c r="K461" s="1">
        <v>11140.92117</v>
      </c>
      <c r="L461" s="1" t="str">
        <f t="shared" si="33"/>
        <v/>
      </c>
      <c r="M461" s="1"/>
    </row>
    <row r="462" spans="1:13" x14ac:dyDescent="0.2">
      <c r="A462" s="2" t="s">
        <v>1021</v>
      </c>
      <c r="B462" s="2" t="s">
        <v>1124</v>
      </c>
      <c r="C462" s="1">
        <v>89872.8</v>
      </c>
      <c r="D462" s="1">
        <v>10251.70318</v>
      </c>
      <c r="E462" s="1">
        <f t="shared" si="30"/>
        <v>11.406903067446436</v>
      </c>
      <c r="F462" s="1"/>
      <c r="G462" s="1" t="str">
        <f t="shared" si="31"/>
        <v xml:space="preserve"> </v>
      </c>
      <c r="H462" s="1">
        <v>89872.8</v>
      </c>
      <c r="I462" s="1">
        <v>10251.70318</v>
      </c>
      <c r="J462" s="1">
        <f t="shared" si="32"/>
        <v>11.406903067446436</v>
      </c>
      <c r="K462" s="1"/>
      <c r="L462" s="1" t="str">
        <f t="shared" si="33"/>
        <v xml:space="preserve"> </v>
      </c>
      <c r="M462" s="1">
        <v>10251.70318</v>
      </c>
    </row>
    <row r="463" spans="1:13" ht="25.5" x14ac:dyDescent="0.2">
      <c r="A463" s="2" t="s">
        <v>1315</v>
      </c>
      <c r="B463" s="2" t="s">
        <v>1306</v>
      </c>
      <c r="C463" s="1">
        <v>89872.8</v>
      </c>
      <c r="D463" s="1">
        <v>10251.70318</v>
      </c>
      <c r="E463" s="1">
        <f t="shared" si="30"/>
        <v>11.406903067446436</v>
      </c>
      <c r="F463" s="1"/>
      <c r="G463" s="1" t="str">
        <f t="shared" si="31"/>
        <v xml:space="preserve"> </v>
      </c>
      <c r="H463" s="1">
        <v>89872.8</v>
      </c>
      <c r="I463" s="1">
        <v>10251.70318</v>
      </c>
      <c r="J463" s="1">
        <f t="shared" si="32"/>
        <v>11.406903067446436</v>
      </c>
      <c r="K463" s="1"/>
      <c r="L463" s="1" t="str">
        <f t="shared" si="33"/>
        <v xml:space="preserve"> </v>
      </c>
      <c r="M463" s="1">
        <v>10251.70318</v>
      </c>
    </row>
    <row r="464" spans="1:13" x14ac:dyDescent="0.2">
      <c r="A464" s="2" t="s">
        <v>716</v>
      </c>
      <c r="B464" s="2" t="s">
        <v>632</v>
      </c>
      <c r="C464" s="1">
        <v>263566.59999999998</v>
      </c>
      <c r="D464" s="1"/>
      <c r="E464" s="1" t="str">
        <f t="shared" si="30"/>
        <v/>
      </c>
      <c r="F464" s="1"/>
      <c r="G464" s="1" t="str">
        <f t="shared" si="31"/>
        <v xml:space="preserve"> </v>
      </c>
      <c r="H464" s="1">
        <v>263566.59999999998</v>
      </c>
      <c r="I464" s="1"/>
      <c r="J464" s="1" t="str">
        <f t="shared" si="32"/>
        <v/>
      </c>
      <c r="K464" s="1"/>
      <c r="L464" s="1" t="str">
        <f t="shared" si="33"/>
        <v xml:space="preserve"> </v>
      </c>
      <c r="M464" s="1"/>
    </row>
    <row r="465" spans="1:13" x14ac:dyDescent="0.2">
      <c r="A465" s="2" t="s">
        <v>156</v>
      </c>
      <c r="B465" s="2" t="s">
        <v>1298</v>
      </c>
      <c r="C465" s="1">
        <v>263566.59999999998</v>
      </c>
      <c r="D465" s="1"/>
      <c r="E465" s="1" t="str">
        <f t="shared" si="30"/>
        <v/>
      </c>
      <c r="F465" s="1"/>
      <c r="G465" s="1" t="str">
        <f t="shared" si="31"/>
        <v xml:space="preserve"> </v>
      </c>
      <c r="H465" s="1">
        <v>263566.59999999998</v>
      </c>
      <c r="I465" s="1"/>
      <c r="J465" s="1" t="str">
        <f t="shared" si="32"/>
        <v/>
      </c>
      <c r="K465" s="1"/>
      <c r="L465" s="1" t="str">
        <f t="shared" si="33"/>
        <v xml:space="preserve"> </v>
      </c>
      <c r="M465" s="1"/>
    </row>
    <row r="466" spans="1:13" ht="38.25" x14ac:dyDescent="0.2">
      <c r="A466" s="2" t="s">
        <v>898</v>
      </c>
      <c r="B466" s="2" t="s">
        <v>1015</v>
      </c>
      <c r="C466" s="1">
        <v>6108.3</v>
      </c>
      <c r="D466" s="1"/>
      <c r="E466" s="1" t="str">
        <f t="shared" si="30"/>
        <v/>
      </c>
      <c r="F466" s="1"/>
      <c r="G466" s="1" t="str">
        <f t="shared" si="31"/>
        <v xml:space="preserve"> </v>
      </c>
      <c r="H466" s="1">
        <v>6108.3</v>
      </c>
      <c r="I466" s="1"/>
      <c r="J466" s="1" t="str">
        <f t="shared" si="32"/>
        <v/>
      </c>
      <c r="K466" s="1"/>
      <c r="L466" s="1" t="str">
        <f t="shared" si="33"/>
        <v xml:space="preserve"> </v>
      </c>
      <c r="M466" s="1"/>
    </row>
    <row r="467" spans="1:13" ht="51" x14ac:dyDescent="0.2">
      <c r="A467" s="2" t="s">
        <v>1200</v>
      </c>
      <c r="B467" s="2" t="s">
        <v>1185</v>
      </c>
      <c r="C467" s="1">
        <v>6108.3</v>
      </c>
      <c r="D467" s="1"/>
      <c r="E467" s="1" t="str">
        <f t="shared" si="30"/>
        <v/>
      </c>
      <c r="F467" s="1"/>
      <c r="G467" s="1" t="str">
        <f t="shared" si="31"/>
        <v xml:space="preserve"> </v>
      </c>
      <c r="H467" s="1">
        <v>6108.3</v>
      </c>
      <c r="I467" s="1"/>
      <c r="J467" s="1" t="str">
        <f t="shared" si="32"/>
        <v/>
      </c>
      <c r="K467" s="1"/>
      <c r="L467" s="1" t="str">
        <f t="shared" si="33"/>
        <v xml:space="preserve"> </v>
      </c>
      <c r="M467" s="1"/>
    </row>
    <row r="468" spans="1:13" ht="25.5" x14ac:dyDescent="0.2">
      <c r="A468" s="2" t="s">
        <v>865</v>
      </c>
      <c r="B468" s="2" t="s">
        <v>1310</v>
      </c>
      <c r="C468" s="1">
        <v>41135.800000000003</v>
      </c>
      <c r="D468" s="1"/>
      <c r="E468" s="1" t="str">
        <f t="shared" si="30"/>
        <v/>
      </c>
      <c r="F468" s="1"/>
      <c r="G468" s="1" t="str">
        <f t="shared" si="31"/>
        <v xml:space="preserve"> </v>
      </c>
      <c r="H468" s="1">
        <v>41135.800000000003</v>
      </c>
      <c r="I468" s="1"/>
      <c r="J468" s="1" t="str">
        <f t="shared" si="32"/>
        <v/>
      </c>
      <c r="K468" s="1"/>
      <c r="L468" s="1" t="str">
        <f t="shared" si="33"/>
        <v xml:space="preserve"> </v>
      </c>
      <c r="M468" s="1"/>
    </row>
    <row r="469" spans="1:13" ht="25.5" x14ac:dyDescent="0.2">
      <c r="A469" s="2" t="s">
        <v>1175</v>
      </c>
      <c r="B469" s="2" t="s">
        <v>533</v>
      </c>
      <c r="C469" s="1">
        <v>41135.800000000003</v>
      </c>
      <c r="D469" s="1"/>
      <c r="E469" s="1" t="str">
        <f t="shared" si="30"/>
        <v/>
      </c>
      <c r="F469" s="1"/>
      <c r="G469" s="1" t="str">
        <f t="shared" si="31"/>
        <v xml:space="preserve"> </v>
      </c>
      <c r="H469" s="1">
        <v>41135.800000000003</v>
      </c>
      <c r="I469" s="1"/>
      <c r="J469" s="1" t="str">
        <f t="shared" si="32"/>
        <v/>
      </c>
      <c r="K469" s="1"/>
      <c r="L469" s="1" t="str">
        <f t="shared" si="33"/>
        <v xml:space="preserve"> </v>
      </c>
      <c r="M469" s="1"/>
    </row>
    <row r="470" spans="1:13" x14ac:dyDescent="0.2">
      <c r="A470" s="2" t="s">
        <v>1316</v>
      </c>
      <c r="B470" s="2" t="s">
        <v>669</v>
      </c>
      <c r="C470" s="1">
        <v>9900</v>
      </c>
      <c r="D470" s="1">
        <v>128.99540999999999</v>
      </c>
      <c r="E470" s="1">
        <f t="shared" si="30"/>
        <v>1.3029839393939393</v>
      </c>
      <c r="F470" s="1"/>
      <c r="G470" s="1" t="str">
        <f t="shared" si="31"/>
        <v xml:space="preserve"> </v>
      </c>
      <c r="H470" s="1">
        <v>9900</v>
      </c>
      <c r="I470" s="1">
        <v>128.99540999999999</v>
      </c>
      <c r="J470" s="1">
        <f t="shared" si="32"/>
        <v>1.3029839393939393</v>
      </c>
      <c r="K470" s="1"/>
      <c r="L470" s="1" t="str">
        <f t="shared" si="33"/>
        <v xml:space="preserve"> </v>
      </c>
      <c r="M470" s="1">
        <v>103.66179</v>
      </c>
    </row>
    <row r="471" spans="1:13" x14ac:dyDescent="0.2">
      <c r="A471" s="2" t="s">
        <v>784</v>
      </c>
      <c r="B471" s="2" t="s">
        <v>766</v>
      </c>
      <c r="C471" s="1">
        <v>9900</v>
      </c>
      <c r="D471" s="1">
        <v>128.99540999999999</v>
      </c>
      <c r="E471" s="1">
        <f t="shared" si="30"/>
        <v>1.3029839393939393</v>
      </c>
      <c r="F471" s="1"/>
      <c r="G471" s="1" t="str">
        <f t="shared" si="31"/>
        <v xml:space="preserve"> </v>
      </c>
      <c r="H471" s="1">
        <v>9900</v>
      </c>
      <c r="I471" s="1">
        <v>128.99540999999999</v>
      </c>
      <c r="J471" s="1">
        <f t="shared" si="32"/>
        <v>1.3029839393939393</v>
      </c>
      <c r="K471" s="1"/>
      <c r="L471" s="1" t="str">
        <f t="shared" si="33"/>
        <v xml:space="preserve"> </v>
      </c>
      <c r="M471" s="1">
        <v>103.66179</v>
      </c>
    </row>
    <row r="472" spans="1:13" ht="25.5" x14ac:dyDescent="0.2">
      <c r="A472" s="2" t="s">
        <v>570</v>
      </c>
      <c r="B472" s="2" t="s">
        <v>749</v>
      </c>
      <c r="C472" s="1"/>
      <c r="D472" s="1"/>
      <c r="E472" s="1" t="str">
        <f t="shared" si="30"/>
        <v xml:space="preserve"> </v>
      </c>
      <c r="F472" s="1">
        <v>584.89426000000003</v>
      </c>
      <c r="G472" s="1" t="str">
        <f t="shared" si="31"/>
        <v/>
      </c>
      <c r="H472" s="1"/>
      <c r="I472" s="1"/>
      <c r="J472" s="1" t="str">
        <f t="shared" si="32"/>
        <v xml:space="preserve"> </v>
      </c>
      <c r="K472" s="1">
        <v>584.89426000000003</v>
      </c>
      <c r="L472" s="1" t="str">
        <f t="shared" si="33"/>
        <v/>
      </c>
      <c r="M472" s="1"/>
    </row>
    <row r="473" spans="1:13" ht="25.5" x14ac:dyDescent="0.2">
      <c r="A473" s="2" t="s">
        <v>1440</v>
      </c>
      <c r="B473" s="2" t="s">
        <v>87</v>
      </c>
      <c r="C473" s="1"/>
      <c r="D473" s="1"/>
      <c r="E473" s="1" t="str">
        <f t="shared" si="30"/>
        <v xml:space="preserve"> </v>
      </c>
      <c r="F473" s="1">
        <v>584.89426000000003</v>
      </c>
      <c r="G473" s="1" t="str">
        <f t="shared" si="31"/>
        <v/>
      </c>
      <c r="H473" s="1"/>
      <c r="I473" s="1"/>
      <c r="J473" s="1" t="str">
        <f t="shared" si="32"/>
        <v xml:space="preserve"> </v>
      </c>
      <c r="K473" s="1">
        <v>584.89426000000003</v>
      </c>
      <c r="L473" s="1" t="str">
        <f t="shared" si="33"/>
        <v/>
      </c>
      <c r="M473" s="1"/>
    </row>
    <row r="474" spans="1:13" ht="25.5" x14ac:dyDescent="0.2">
      <c r="A474" s="2" t="s">
        <v>1212</v>
      </c>
      <c r="B474" s="2" t="s">
        <v>839</v>
      </c>
      <c r="C474" s="1">
        <v>1997</v>
      </c>
      <c r="D474" s="1"/>
      <c r="E474" s="1" t="str">
        <f t="shared" si="30"/>
        <v/>
      </c>
      <c r="F474" s="1"/>
      <c r="G474" s="1" t="str">
        <f t="shared" si="31"/>
        <v xml:space="preserve"> </v>
      </c>
      <c r="H474" s="1">
        <v>1997</v>
      </c>
      <c r="I474" s="1"/>
      <c r="J474" s="1" t="str">
        <f t="shared" si="32"/>
        <v/>
      </c>
      <c r="K474" s="1"/>
      <c r="L474" s="1" t="str">
        <f t="shared" si="33"/>
        <v xml:space="preserve"> </v>
      </c>
      <c r="M474" s="1"/>
    </row>
    <row r="475" spans="1:13" ht="25.5" x14ac:dyDescent="0.2">
      <c r="A475" s="2" t="s">
        <v>42</v>
      </c>
      <c r="B475" s="2" t="s">
        <v>359</v>
      </c>
      <c r="C475" s="1">
        <v>1997</v>
      </c>
      <c r="D475" s="1"/>
      <c r="E475" s="1" t="str">
        <f t="shared" si="30"/>
        <v/>
      </c>
      <c r="F475" s="1"/>
      <c r="G475" s="1" t="str">
        <f t="shared" si="31"/>
        <v xml:space="preserve"> </v>
      </c>
      <c r="H475" s="1">
        <v>1997</v>
      </c>
      <c r="I475" s="1"/>
      <c r="J475" s="1" t="str">
        <f t="shared" si="32"/>
        <v/>
      </c>
      <c r="K475" s="1"/>
      <c r="L475" s="1" t="str">
        <f t="shared" si="33"/>
        <v xml:space="preserve"> </v>
      </c>
      <c r="M475" s="1"/>
    </row>
    <row r="476" spans="1:13" x14ac:dyDescent="0.2">
      <c r="A476" s="2" t="s">
        <v>1253</v>
      </c>
      <c r="B476" s="2" t="s">
        <v>400</v>
      </c>
      <c r="C476" s="1">
        <v>1516893.6</v>
      </c>
      <c r="D476" s="1">
        <v>446301.57037999999</v>
      </c>
      <c r="E476" s="1">
        <f t="shared" si="30"/>
        <v>29.422074849547787</v>
      </c>
      <c r="F476" s="1"/>
      <c r="G476" s="1" t="str">
        <f t="shared" si="31"/>
        <v xml:space="preserve"> </v>
      </c>
      <c r="H476" s="1">
        <v>1516893.6</v>
      </c>
      <c r="I476" s="1">
        <v>446301.57037999999</v>
      </c>
      <c r="J476" s="1">
        <f t="shared" si="32"/>
        <v>29.422074849547787</v>
      </c>
      <c r="K476" s="1"/>
      <c r="L476" s="1" t="str">
        <f t="shared" si="33"/>
        <v xml:space="preserve"> </v>
      </c>
      <c r="M476" s="1">
        <v>135513.15711999999</v>
      </c>
    </row>
    <row r="477" spans="1:13" x14ac:dyDescent="0.2">
      <c r="A477" s="2" t="s">
        <v>700</v>
      </c>
      <c r="B477" s="2" t="s">
        <v>1239</v>
      </c>
      <c r="C477" s="1">
        <v>1516893.6</v>
      </c>
      <c r="D477" s="1">
        <v>446301.57037999999</v>
      </c>
      <c r="E477" s="1">
        <f t="shared" si="30"/>
        <v>29.422074849547787</v>
      </c>
      <c r="F477" s="1"/>
      <c r="G477" s="1" t="str">
        <f t="shared" si="31"/>
        <v xml:space="preserve"> </v>
      </c>
      <c r="H477" s="1">
        <v>1516893.6</v>
      </c>
      <c r="I477" s="1">
        <v>446301.57037999999</v>
      </c>
      <c r="J477" s="1">
        <f t="shared" si="32"/>
        <v>29.422074849547787</v>
      </c>
      <c r="K477" s="1"/>
      <c r="L477" s="1" t="str">
        <f t="shared" si="33"/>
        <v xml:space="preserve"> </v>
      </c>
      <c r="M477" s="1">
        <v>135513.15711999999</v>
      </c>
    </row>
    <row r="478" spans="1:13" ht="25.5" x14ac:dyDescent="0.2">
      <c r="A478" s="2" t="s">
        <v>1223</v>
      </c>
      <c r="B478" s="2" t="s">
        <v>1089</v>
      </c>
      <c r="C478" s="1">
        <v>432878</v>
      </c>
      <c r="D478" s="1">
        <v>98310.363329999993</v>
      </c>
      <c r="E478" s="1">
        <f t="shared" si="30"/>
        <v>22.710870806555196</v>
      </c>
      <c r="F478" s="1"/>
      <c r="G478" s="1" t="str">
        <f t="shared" si="31"/>
        <v xml:space="preserve"> </v>
      </c>
      <c r="H478" s="1">
        <v>432878</v>
      </c>
      <c r="I478" s="1">
        <v>98310.363329999993</v>
      </c>
      <c r="J478" s="1">
        <f t="shared" si="32"/>
        <v>22.710870806555196</v>
      </c>
      <c r="K478" s="1"/>
      <c r="L478" s="1" t="str">
        <f t="shared" si="33"/>
        <v xml:space="preserve"> </v>
      </c>
      <c r="M478" s="1">
        <v>55467.568539999993</v>
      </c>
    </row>
    <row r="479" spans="1:13" ht="25.5" x14ac:dyDescent="0.2">
      <c r="A479" s="2" t="s">
        <v>62</v>
      </c>
      <c r="B479" s="2" t="s">
        <v>492</v>
      </c>
      <c r="C479" s="1">
        <v>432878</v>
      </c>
      <c r="D479" s="1">
        <v>98310.363329999993</v>
      </c>
      <c r="E479" s="1">
        <f t="shared" si="30"/>
        <v>22.710870806555196</v>
      </c>
      <c r="F479" s="1"/>
      <c r="G479" s="1" t="str">
        <f t="shared" si="31"/>
        <v xml:space="preserve"> </v>
      </c>
      <c r="H479" s="1">
        <v>432878</v>
      </c>
      <c r="I479" s="1">
        <v>98310.363329999993</v>
      </c>
      <c r="J479" s="1">
        <f t="shared" si="32"/>
        <v>22.710870806555196</v>
      </c>
      <c r="K479" s="1"/>
      <c r="L479" s="1" t="str">
        <f t="shared" si="33"/>
        <v xml:space="preserve"> </v>
      </c>
      <c r="M479" s="1">
        <v>55467.568539999993</v>
      </c>
    </row>
    <row r="480" spans="1:13" ht="25.5" x14ac:dyDescent="0.2">
      <c r="A480" s="2" t="s">
        <v>672</v>
      </c>
      <c r="B480" s="2" t="s">
        <v>858</v>
      </c>
      <c r="C480" s="1">
        <v>871690.5</v>
      </c>
      <c r="D480" s="1"/>
      <c r="E480" s="1" t="str">
        <f t="shared" si="30"/>
        <v/>
      </c>
      <c r="F480" s="1"/>
      <c r="G480" s="1" t="str">
        <f t="shared" si="31"/>
        <v xml:space="preserve"> </v>
      </c>
      <c r="H480" s="1">
        <v>871690.5</v>
      </c>
      <c r="I480" s="1"/>
      <c r="J480" s="1" t="str">
        <f t="shared" si="32"/>
        <v/>
      </c>
      <c r="K480" s="1"/>
      <c r="L480" s="1" t="str">
        <f t="shared" si="33"/>
        <v xml:space="preserve"> </v>
      </c>
      <c r="M480" s="1"/>
    </row>
    <row r="481" spans="1:13" ht="25.5" x14ac:dyDescent="0.2">
      <c r="A481" s="2" t="s">
        <v>940</v>
      </c>
      <c r="B481" s="2" t="s">
        <v>169</v>
      </c>
      <c r="C481" s="1">
        <v>871690.5</v>
      </c>
      <c r="D481" s="1"/>
      <c r="E481" s="1" t="str">
        <f t="shared" si="30"/>
        <v/>
      </c>
      <c r="F481" s="1"/>
      <c r="G481" s="1" t="str">
        <f t="shared" si="31"/>
        <v xml:space="preserve"> </v>
      </c>
      <c r="H481" s="1">
        <v>871690.5</v>
      </c>
      <c r="I481" s="1"/>
      <c r="J481" s="1" t="str">
        <f t="shared" si="32"/>
        <v/>
      </c>
      <c r="K481" s="1"/>
      <c r="L481" s="1" t="str">
        <f t="shared" si="33"/>
        <v xml:space="preserve"> </v>
      </c>
      <c r="M481" s="1"/>
    </row>
    <row r="482" spans="1:13" ht="25.5" x14ac:dyDescent="0.2">
      <c r="A482" s="2" t="s">
        <v>286</v>
      </c>
      <c r="B482" s="2" t="s">
        <v>179</v>
      </c>
      <c r="C482" s="1">
        <v>17659.400000000001</v>
      </c>
      <c r="D482" s="1">
        <v>3024.6650500000001</v>
      </c>
      <c r="E482" s="1">
        <f t="shared" si="30"/>
        <v>17.127790581786471</v>
      </c>
      <c r="F482" s="1">
        <v>4330.0421500000002</v>
      </c>
      <c r="G482" s="1">
        <f t="shared" si="31"/>
        <v>69.853016326873401</v>
      </c>
      <c r="H482" s="1">
        <v>17659.400000000001</v>
      </c>
      <c r="I482" s="1">
        <v>3024.6650500000001</v>
      </c>
      <c r="J482" s="1">
        <f t="shared" si="32"/>
        <v>17.127790581786471</v>
      </c>
      <c r="K482" s="1">
        <v>4330.0421500000002</v>
      </c>
      <c r="L482" s="1">
        <f t="shared" si="33"/>
        <v>69.853016326873401</v>
      </c>
      <c r="M482" s="1">
        <v>1008.2216900000001</v>
      </c>
    </row>
    <row r="483" spans="1:13" ht="25.5" x14ac:dyDescent="0.2">
      <c r="A483" s="2" t="s">
        <v>1409</v>
      </c>
      <c r="B483" s="2" t="s">
        <v>649</v>
      </c>
      <c r="C483" s="1">
        <v>220311.7</v>
      </c>
      <c r="D483" s="1">
        <v>16747.021189999999</v>
      </c>
      <c r="E483" s="1">
        <f t="shared" si="30"/>
        <v>7.6015123981159425</v>
      </c>
      <c r="F483" s="1">
        <v>3820.9661999999998</v>
      </c>
      <c r="G483" s="1" t="str">
        <f t="shared" si="31"/>
        <v>свыше 200</v>
      </c>
      <c r="H483" s="1">
        <v>220311.7</v>
      </c>
      <c r="I483" s="1">
        <v>16747.021189999999</v>
      </c>
      <c r="J483" s="1">
        <f t="shared" si="32"/>
        <v>7.6015123981159425</v>
      </c>
      <c r="K483" s="1">
        <v>3820.9661999999998</v>
      </c>
      <c r="L483" s="1" t="str">
        <f t="shared" si="33"/>
        <v>свыше 200</v>
      </c>
      <c r="M483" s="1">
        <v>7026.8367899999994</v>
      </c>
    </row>
    <row r="484" spans="1:13" ht="25.5" x14ac:dyDescent="0.2">
      <c r="A484" s="2" t="s">
        <v>253</v>
      </c>
      <c r="B484" s="2" t="s">
        <v>1198</v>
      </c>
      <c r="C484" s="1">
        <v>220311.7</v>
      </c>
      <c r="D484" s="1">
        <v>16747.021189999999</v>
      </c>
      <c r="E484" s="1">
        <f t="shared" si="30"/>
        <v>7.6015123981159425</v>
      </c>
      <c r="F484" s="1">
        <v>3820.9661999999998</v>
      </c>
      <c r="G484" s="1" t="str">
        <f t="shared" si="31"/>
        <v>свыше 200</v>
      </c>
      <c r="H484" s="1">
        <v>220311.7</v>
      </c>
      <c r="I484" s="1">
        <v>16747.021189999999</v>
      </c>
      <c r="J484" s="1">
        <f t="shared" si="32"/>
        <v>7.6015123981159425</v>
      </c>
      <c r="K484" s="1">
        <v>3820.9661999999998</v>
      </c>
      <c r="L484" s="1" t="str">
        <f t="shared" si="33"/>
        <v>свыше 200</v>
      </c>
      <c r="M484" s="1">
        <v>7026.8367899999994</v>
      </c>
    </row>
    <row r="485" spans="1:13" ht="25.5" x14ac:dyDescent="0.2">
      <c r="A485" s="2" t="s">
        <v>474</v>
      </c>
      <c r="B485" s="2" t="s">
        <v>915</v>
      </c>
      <c r="C485" s="1">
        <v>4186</v>
      </c>
      <c r="D485" s="1">
        <v>938.17083000000002</v>
      </c>
      <c r="E485" s="1">
        <f t="shared" si="30"/>
        <v>22.412107740086</v>
      </c>
      <c r="F485" s="1">
        <v>1360.6791700000001</v>
      </c>
      <c r="G485" s="1">
        <f t="shared" si="31"/>
        <v>68.948716985209671</v>
      </c>
      <c r="H485" s="1">
        <v>4186</v>
      </c>
      <c r="I485" s="1">
        <v>938.17083000000002</v>
      </c>
      <c r="J485" s="1">
        <f t="shared" si="32"/>
        <v>22.412107740086</v>
      </c>
      <c r="K485" s="1">
        <v>1360.6791700000001</v>
      </c>
      <c r="L485" s="1">
        <f t="shared" si="33"/>
        <v>68.948716985209671</v>
      </c>
      <c r="M485" s="1">
        <v>319.50390000000004</v>
      </c>
    </row>
    <row r="486" spans="1:13" ht="25.5" x14ac:dyDescent="0.2">
      <c r="A486" s="2" t="s">
        <v>120</v>
      </c>
      <c r="B486" s="2" t="s">
        <v>962</v>
      </c>
      <c r="C486" s="1">
        <v>4480.1000000000004</v>
      </c>
      <c r="D486" s="1">
        <v>4480.1000000000004</v>
      </c>
      <c r="E486" s="1">
        <f t="shared" si="30"/>
        <v>100</v>
      </c>
      <c r="F486" s="1">
        <v>5268</v>
      </c>
      <c r="G486" s="1">
        <f t="shared" si="31"/>
        <v>85.043659832953693</v>
      </c>
      <c r="H486" s="1">
        <v>4480.1000000000004</v>
      </c>
      <c r="I486" s="1">
        <v>4480.1000000000004</v>
      </c>
      <c r="J486" s="1">
        <f t="shared" si="32"/>
        <v>100</v>
      </c>
      <c r="K486" s="1">
        <v>5268</v>
      </c>
      <c r="L486" s="1">
        <f t="shared" si="33"/>
        <v>85.043659832953693</v>
      </c>
      <c r="M486" s="1">
        <v>4480.1000000000004</v>
      </c>
    </row>
    <row r="487" spans="1:13" ht="25.5" x14ac:dyDescent="0.2">
      <c r="A487" s="2" t="s">
        <v>409</v>
      </c>
      <c r="B487" s="2" t="s">
        <v>1111</v>
      </c>
      <c r="C487" s="1">
        <v>4480.1000000000004</v>
      </c>
      <c r="D487" s="1">
        <v>4480.1000000000004</v>
      </c>
      <c r="E487" s="1">
        <f t="shared" si="30"/>
        <v>100</v>
      </c>
      <c r="F487" s="1">
        <v>5268</v>
      </c>
      <c r="G487" s="1">
        <f t="shared" si="31"/>
        <v>85.043659832953693</v>
      </c>
      <c r="H487" s="1">
        <v>4480.1000000000004</v>
      </c>
      <c r="I487" s="1">
        <v>4480.1000000000004</v>
      </c>
      <c r="J487" s="1">
        <f t="shared" si="32"/>
        <v>100</v>
      </c>
      <c r="K487" s="1">
        <v>5268</v>
      </c>
      <c r="L487" s="1">
        <f t="shared" si="33"/>
        <v>85.043659832953693</v>
      </c>
      <c r="M487" s="1">
        <v>4480.1000000000004</v>
      </c>
    </row>
    <row r="488" spans="1:13" ht="25.5" x14ac:dyDescent="0.2">
      <c r="A488" s="2" t="s">
        <v>222</v>
      </c>
      <c r="B488" s="2" t="s">
        <v>899</v>
      </c>
      <c r="C488" s="1">
        <v>14044</v>
      </c>
      <c r="D488" s="1"/>
      <c r="E488" s="1" t="str">
        <f t="shared" si="30"/>
        <v/>
      </c>
      <c r="F488" s="1">
        <v>591.95714999999996</v>
      </c>
      <c r="G488" s="1" t="str">
        <f t="shared" si="31"/>
        <v/>
      </c>
      <c r="H488" s="1">
        <v>14044</v>
      </c>
      <c r="I488" s="1"/>
      <c r="J488" s="1" t="str">
        <f t="shared" si="32"/>
        <v/>
      </c>
      <c r="K488" s="1">
        <v>591.95714999999996</v>
      </c>
      <c r="L488" s="1" t="str">
        <f t="shared" si="33"/>
        <v/>
      </c>
      <c r="M488" s="1"/>
    </row>
    <row r="489" spans="1:13" ht="25.5" x14ac:dyDescent="0.2">
      <c r="A489" s="2" t="s">
        <v>1136</v>
      </c>
      <c r="B489" s="2" t="s">
        <v>243</v>
      </c>
      <c r="C489" s="1">
        <v>14044</v>
      </c>
      <c r="D489" s="1"/>
      <c r="E489" s="1" t="str">
        <f t="shared" si="30"/>
        <v/>
      </c>
      <c r="F489" s="1">
        <v>591.95714999999996</v>
      </c>
      <c r="G489" s="1" t="str">
        <f t="shared" si="31"/>
        <v/>
      </c>
      <c r="H489" s="1">
        <v>14044</v>
      </c>
      <c r="I489" s="1"/>
      <c r="J489" s="1" t="str">
        <f t="shared" si="32"/>
        <v/>
      </c>
      <c r="K489" s="1">
        <v>591.95714999999996</v>
      </c>
      <c r="L489" s="1" t="str">
        <f t="shared" si="33"/>
        <v/>
      </c>
      <c r="M489" s="1"/>
    </row>
    <row r="490" spans="1:13" x14ac:dyDescent="0.2">
      <c r="A490" s="2" t="s">
        <v>1427</v>
      </c>
      <c r="B490" s="2" t="s">
        <v>963</v>
      </c>
      <c r="C490" s="1">
        <v>56270.6</v>
      </c>
      <c r="D490" s="1">
        <v>3000</v>
      </c>
      <c r="E490" s="1">
        <f t="shared" si="30"/>
        <v>5.331380863186105</v>
      </c>
      <c r="F490" s="1"/>
      <c r="G490" s="1" t="str">
        <f t="shared" si="31"/>
        <v xml:space="preserve"> </v>
      </c>
      <c r="H490" s="1">
        <v>56270.6</v>
      </c>
      <c r="I490" s="1">
        <v>3000</v>
      </c>
      <c r="J490" s="1">
        <f t="shared" si="32"/>
        <v>5.331380863186105</v>
      </c>
      <c r="K490" s="1"/>
      <c r="L490" s="1" t="str">
        <f t="shared" si="33"/>
        <v xml:space="preserve"> </v>
      </c>
      <c r="M490" s="1"/>
    </row>
    <row r="491" spans="1:13" x14ac:dyDescent="0.2">
      <c r="A491" s="2" t="s">
        <v>266</v>
      </c>
      <c r="B491" s="2" t="s">
        <v>134</v>
      </c>
      <c r="C491" s="1">
        <v>56270.6</v>
      </c>
      <c r="D491" s="1">
        <v>3000</v>
      </c>
      <c r="E491" s="1">
        <f t="shared" si="30"/>
        <v>5.331380863186105</v>
      </c>
      <c r="F491" s="1"/>
      <c r="G491" s="1" t="str">
        <f t="shared" si="31"/>
        <v xml:space="preserve"> </v>
      </c>
      <c r="H491" s="1">
        <v>56270.6</v>
      </c>
      <c r="I491" s="1">
        <v>3000</v>
      </c>
      <c r="J491" s="1">
        <f t="shared" si="32"/>
        <v>5.331380863186105</v>
      </c>
      <c r="K491" s="1"/>
      <c r="L491" s="1" t="str">
        <f t="shared" si="33"/>
        <v xml:space="preserve"> </v>
      </c>
      <c r="M491" s="1"/>
    </row>
    <row r="492" spans="1:13" ht="25.5" x14ac:dyDescent="0.2">
      <c r="A492" s="2" t="s">
        <v>701</v>
      </c>
      <c r="B492" s="2" t="s">
        <v>600</v>
      </c>
      <c r="C492" s="1">
        <v>10914.7</v>
      </c>
      <c r="D492" s="1">
        <v>99</v>
      </c>
      <c r="E492" s="1">
        <f t="shared" si="30"/>
        <v>0.90703363354008804</v>
      </c>
      <c r="F492" s="1"/>
      <c r="G492" s="1" t="str">
        <f t="shared" si="31"/>
        <v xml:space="preserve"> </v>
      </c>
      <c r="H492" s="1">
        <v>10914.7</v>
      </c>
      <c r="I492" s="1">
        <v>99</v>
      </c>
      <c r="J492" s="1">
        <f t="shared" si="32"/>
        <v>0.90703363354008804</v>
      </c>
      <c r="K492" s="1"/>
      <c r="L492" s="1" t="str">
        <f t="shared" si="33"/>
        <v xml:space="preserve"> </v>
      </c>
      <c r="M492" s="1">
        <v>99</v>
      </c>
    </row>
    <row r="493" spans="1:13" ht="25.5" x14ac:dyDescent="0.2">
      <c r="A493" s="2" t="s">
        <v>987</v>
      </c>
      <c r="B493" s="2" t="s">
        <v>754</v>
      </c>
      <c r="C493" s="1">
        <v>10914.7</v>
      </c>
      <c r="D493" s="1">
        <v>99</v>
      </c>
      <c r="E493" s="1">
        <f t="shared" si="30"/>
        <v>0.90703363354008804</v>
      </c>
      <c r="F493" s="1"/>
      <c r="G493" s="1" t="str">
        <f t="shared" si="31"/>
        <v xml:space="preserve"> </v>
      </c>
      <c r="H493" s="1">
        <v>10914.7</v>
      </c>
      <c r="I493" s="1">
        <v>99</v>
      </c>
      <c r="J493" s="1">
        <f t="shared" si="32"/>
        <v>0.90703363354008804</v>
      </c>
      <c r="K493" s="1"/>
      <c r="L493" s="1" t="str">
        <f t="shared" si="33"/>
        <v xml:space="preserve"> </v>
      </c>
      <c r="M493" s="1">
        <v>99</v>
      </c>
    </row>
    <row r="494" spans="1:13" x14ac:dyDescent="0.2">
      <c r="A494" s="2" t="s">
        <v>194</v>
      </c>
      <c r="B494" s="2" t="s">
        <v>541</v>
      </c>
      <c r="C494" s="1">
        <v>14357.5</v>
      </c>
      <c r="D494" s="1"/>
      <c r="E494" s="1" t="str">
        <f t="shared" si="30"/>
        <v/>
      </c>
      <c r="F494" s="1"/>
      <c r="G494" s="1" t="str">
        <f t="shared" si="31"/>
        <v xml:space="preserve"> </v>
      </c>
      <c r="H494" s="1">
        <v>14357.5</v>
      </c>
      <c r="I494" s="1"/>
      <c r="J494" s="1" t="str">
        <f t="shared" si="32"/>
        <v/>
      </c>
      <c r="K494" s="1"/>
      <c r="L494" s="1" t="str">
        <f t="shared" si="33"/>
        <v xml:space="preserve"> </v>
      </c>
      <c r="M494" s="1"/>
    </row>
    <row r="495" spans="1:13" x14ac:dyDescent="0.2">
      <c r="A495" s="2" t="s">
        <v>487</v>
      </c>
      <c r="B495" s="2" t="s">
        <v>617</v>
      </c>
      <c r="C495" s="1">
        <v>14357.5</v>
      </c>
      <c r="D495" s="1"/>
      <c r="E495" s="1" t="str">
        <f t="shared" si="30"/>
        <v/>
      </c>
      <c r="F495" s="1"/>
      <c r="G495" s="1" t="str">
        <f t="shared" si="31"/>
        <v xml:space="preserve"> </v>
      </c>
      <c r="H495" s="1">
        <v>14357.5</v>
      </c>
      <c r="I495" s="1"/>
      <c r="J495" s="1" t="str">
        <f t="shared" si="32"/>
        <v/>
      </c>
      <c r="K495" s="1"/>
      <c r="L495" s="1" t="str">
        <f t="shared" si="33"/>
        <v xml:space="preserve"> </v>
      </c>
      <c r="M495" s="1"/>
    </row>
    <row r="496" spans="1:13" x14ac:dyDescent="0.2">
      <c r="A496" s="2" t="s">
        <v>231</v>
      </c>
      <c r="B496" s="2" t="s">
        <v>1230</v>
      </c>
      <c r="C496" s="1">
        <v>166530</v>
      </c>
      <c r="D496" s="1"/>
      <c r="E496" s="1" t="str">
        <f t="shared" si="30"/>
        <v/>
      </c>
      <c r="F496" s="1"/>
      <c r="G496" s="1" t="str">
        <f t="shared" si="31"/>
        <v xml:space="preserve"> </v>
      </c>
      <c r="H496" s="1">
        <v>166530</v>
      </c>
      <c r="I496" s="1"/>
      <c r="J496" s="1" t="str">
        <f t="shared" si="32"/>
        <v/>
      </c>
      <c r="K496" s="1"/>
      <c r="L496" s="1" t="str">
        <f t="shared" si="33"/>
        <v xml:space="preserve"> </v>
      </c>
      <c r="M496" s="1"/>
    </row>
    <row r="497" spans="1:13" ht="25.5" x14ac:dyDescent="0.2">
      <c r="A497" s="2" t="s">
        <v>544</v>
      </c>
      <c r="B497" s="2" t="s">
        <v>143</v>
      </c>
      <c r="C497" s="1">
        <v>166530</v>
      </c>
      <c r="D497" s="1"/>
      <c r="E497" s="1" t="str">
        <f t="shared" si="30"/>
        <v/>
      </c>
      <c r="F497" s="1"/>
      <c r="G497" s="1" t="str">
        <f t="shared" si="31"/>
        <v xml:space="preserve"> </v>
      </c>
      <c r="H497" s="1">
        <v>166530</v>
      </c>
      <c r="I497" s="1"/>
      <c r="J497" s="1" t="str">
        <f t="shared" si="32"/>
        <v/>
      </c>
      <c r="K497" s="1"/>
      <c r="L497" s="1" t="str">
        <f t="shared" si="33"/>
        <v xml:space="preserve"> </v>
      </c>
      <c r="M497" s="1"/>
    </row>
    <row r="498" spans="1:13" x14ac:dyDescent="0.2">
      <c r="A498" s="2" t="s">
        <v>1059</v>
      </c>
      <c r="B498" s="2" t="s">
        <v>918</v>
      </c>
      <c r="C498" s="1">
        <v>143537.29999999999</v>
      </c>
      <c r="D498" s="1">
        <v>41190.588680000001</v>
      </c>
      <c r="E498" s="1">
        <f t="shared" si="30"/>
        <v>28.69678381856145</v>
      </c>
      <c r="F498" s="1">
        <v>64973.963989999997</v>
      </c>
      <c r="G498" s="1">
        <f t="shared" si="31"/>
        <v>63.395529763798244</v>
      </c>
      <c r="H498" s="1">
        <v>143537.29999999999</v>
      </c>
      <c r="I498" s="1">
        <v>41190.588680000001</v>
      </c>
      <c r="J498" s="1">
        <f t="shared" si="32"/>
        <v>28.69678381856145</v>
      </c>
      <c r="K498" s="1">
        <v>64973.963989999997</v>
      </c>
      <c r="L498" s="1">
        <f t="shared" si="33"/>
        <v>63.395529763798244</v>
      </c>
      <c r="M498" s="1">
        <v>41190.588680000001</v>
      </c>
    </row>
    <row r="499" spans="1:13" ht="25.5" x14ac:dyDescent="0.2">
      <c r="A499" s="2" t="s">
        <v>511</v>
      </c>
      <c r="B499" s="2" t="s">
        <v>1216</v>
      </c>
      <c r="C499" s="1">
        <v>143537.29999999999</v>
      </c>
      <c r="D499" s="1">
        <v>41190.588680000001</v>
      </c>
      <c r="E499" s="1">
        <f t="shared" si="30"/>
        <v>28.69678381856145</v>
      </c>
      <c r="F499" s="1">
        <v>64973.963989999997</v>
      </c>
      <c r="G499" s="1">
        <f t="shared" si="31"/>
        <v>63.395529763798244</v>
      </c>
      <c r="H499" s="1">
        <v>143537.29999999999</v>
      </c>
      <c r="I499" s="1">
        <v>41190.588680000001</v>
      </c>
      <c r="J499" s="1">
        <f t="shared" si="32"/>
        <v>28.69678381856145</v>
      </c>
      <c r="K499" s="1">
        <v>64973.963989999997</v>
      </c>
      <c r="L499" s="1">
        <f t="shared" si="33"/>
        <v>63.395529763798244</v>
      </c>
      <c r="M499" s="1">
        <v>41190.588680000001</v>
      </c>
    </row>
    <row r="500" spans="1:13" x14ac:dyDescent="0.2">
      <c r="A500" s="2" t="s">
        <v>958</v>
      </c>
      <c r="B500" s="2" t="s">
        <v>306</v>
      </c>
      <c r="C500" s="1">
        <v>130383.6</v>
      </c>
      <c r="D500" s="1">
        <v>42887.871489999998</v>
      </c>
      <c r="E500" s="1">
        <f t="shared" si="30"/>
        <v>32.893608927809936</v>
      </c>
      <c r="F500" s="1">
        <v>78698.94485</v>
      </c>
      <c r="G500" s="1">
        <f t="shared" si="31"/>
        <v>54.496120083622692</v>
      </c>
      <c r="H500" s="1">
        <v>130383.6</v>
      </c>
      <c r="I500" s="1">
        <v>42887.871489999998</v>
      </c>
      <c r="J500" s="1">
        <f t="shared" si="32"/>
        <v>32.893608927809936</v>
      </c>
      <c r="K500" s="1">
        <v>78698.94485</v>
      </c>
      <c r="L500" s="1">
        <f t="shared" si="33"/>
        <v>54.496120083622692</v>
      </c>
      <c r="M500" s="1">
        <v>42887.871489999998</v>
      </c>
    </row>
    <row r="501" spans="1:13" ht="25.5" x14ac:dyDescent="0.2">
      <c r="A501" s="2" t="s">
        <v>404</v>
      </c>
      <c r="B501" s="2" t="s">
        <v>1146</v>
      </c>
      <c r="C501" s="1">
        <v>130383.6</v>
      </c>
      <c r="D501" s="1">
        <v>42887.871489999998</v>
      </c>
      <c r="E501" s="1">
        <f t="shared" si="30"/>
        <v>32.893608927809936</v>
      </c>
      <c r="F501" s="1">
        <v>78698.94485</v>
      </c>
      <c r="G501" s="1">
        <f t="shared" si="31"/>
        <v>54.496120083622692</v>
      </c>
      <c r="H501" s="1">
        <v>130383.6</v>
      </c>
      <c r="I501" s="1">
        <v>42887.871489999998</v>
      </c>
      <c r="J501" s="1">
        <f t="shared" si="32"/>
        <v>32.893608927809936</v>
      </c>
      <c r="K501" s="1">
        <v>78698.94485</v>
      </c>
      <c r="L501" s="1">
        <f t="shared" si="33"/>
        <v>54.496120083622692</v>
      </c>
      <c r="M501" s="1">
        <v>42887.871489999998</v>
      </c>
    </row>
    <row r="502" spans="1:13" x14ac:dyDescent="0.2">
      <c r="A502" s="2" t="s">
        <v>549</v>
      </c>
      <c r="B502" s="2" t="s">
        <v>805</v>
      </c>
      <c r="C502" s="1"/>
      <c r="D502" s="1"/>
      <c r="E502" s="1" t="str">
        <f t="shared" si="30"/>
        <v xml:space="preserve"> </v>
      </c>
      <c r="F502" s="1"/>
      <c r="G502" s="1" t="str">
        <f t="shared" si="31"/>
        <v xml:space="preserve"> </v>
      </c>
      <c r="H502" s="1"/>
      <c r="I502" s="1"/>
      <c r="J502" s="1" t="str">
        <f t="shared" si="32"/>
        <v xml:space="preserve"> </v>
      </c>
      <c r="K502" s="1"/>
      <c r="L502" s="1" t="str">
        <f t="shared" si="33"/>
        <v xml:space="preserve"> </v>
      </c>
      <c r="M502" s="1"/>
    </row>
    <row r="503" spans="1:13" x14ac:dyDescent="0.2">
      <c r="A503" s="2" t="s">
        <v>1417</v>
      </c>
      <c r="B503" s="2" t="s">
        <v>288</v>
      </c>
      <c r="C503" s="1"/>
      <c r="D503" s="1"/>
      <c r="E503" s="1" t="str">
        <f t="shared" si="30"/>
        <v xml:space="preserve"> </v>
      </c>
      <c r="F503" s="1"/>
      <c r="G503" s="1" t="str">
        <f t="shared" si="31"/>
        <v xml:space="preserve"> </v>
      </c>
      <c r="H503" s="1"/>
      <c r="I503" s="1"/>
      <c r="J503" s="1" t="str">
        <f t="shared" si="32"/>
        <v xml:space="preserve"> </v>
      </c>
      <c r="K503" s="1"/>
      <c r="L503" s="1" t="str">
        <f t="shared" si="33"/>
        <v xml:space="preserve"> </v>
      </c>
      <c r="M503" s="1"/>
    </row>
    <row r="504" spans="1:13" x14ac:dyDescent="0.2">
      <c r="A504" s="2" t="s">
        <v>1217</v>
      </c>
      <c r="B504" s="2" t="s">
        <v>1387</v>
      </c>
      <c r="C504" s="1"/>
      <c r="D504" s="1"/>
      <c r="E504" s="1" t="str">
        <f t="shared" si="30"/>
        <v xml:space="preserve"> </v>
      </c>
      <c r="F504" s="1">
        <v>938.63115000000005</v>
      </c>
      <c r="G504" s="1" t="str">
        <f t="shared" si="31"/>
        <v/>
      </c>
      <c r="H504" s="1"/>
      <c r="I504" s="1"/>
      <c r="J504" s="1" t="str">
        <f t="shared" si="32"/>
        <v xml:space="preserve"> </v>
      </c>
      <c r="K504" s="1">
        <v>938.63115000000005</v>
      </c>
      <c r="L504" s="1" t="str">
        <f t="shared" si="33"/>
        <v/>
      </c>
      <c r="M504" s="1"/>
    </row>
    <row r="505" spans="1:13" x14ac:dyDescent="0.2">
      <c r="A505" s="2" t="s">
        <v>1217</v>
      </c>
      <c r="B505" s="2" t="s">
        <v>1232</v>
      </c>
      <c r="C505" s="1">
        <v>9854.5</v>
      </c>
      <c r="D505" s="1">
        <v>354.5521</v>
      </c>
      <c r="E505" s="1">
        <f t="shared" si="30"/>
        <v>3.5978700086255011</v>
      </c>
      <c r="F505" s="1"/>
      <c r="G505" s="1" t="str">
        <f t="shared" si="31"/>
        <v xml:space="preserve"> </v>
      </c>
      <c r="H505" s="1">
        <v>9854.5</v>
      </c>
      <c r="I505" s="1">
        <v>354.5521</v>
      </c>
      <c r="J505" s="1">
        <f t="shared" si="32"/>
        <v>3.5978700086255011</v>
      </c>
      <c r="K505" s="1"/>
      <c r="L505" s="1" t="str">
        <f t="shared" si="33"/>
        <v xml:space="preserve"> </v>
      </c>
      <c r="M505" s="1">
        <v>354.5521</v>
      </c>
    </row>
    <row r="506" spans="1:13" x14ac:dyDescent="0.2">
      <c r="A506" s="2" t="s">
        <v>56</v>
      </c>
      <c r="B506" s="2" t="s">
        <v>577</v>
      </c>
      <c r="C506" s="1"/>
      <c r="D506" s="1"/>
      <c r="E506" s="1" t="str">
        <f t="shared" si="30"/>
        <v xml:space="preserve"> </v>
      </c>
      <c r="F506" s="1">
        <v>938.63115000000005</v>
      </c>
      <c r="G506" s="1" t="str">
        <f t="shared" si="31"/>
        <v/>
      </c>
      <c r="H506" s="1"/>
      <c r="I506" s="1"/>
      <c r="J506" s="1" t="str">
        <f t="shared" si="32"/>
        <v xml:space="preserve"> </v>
      </c>
      <c r="K506" s="1">
        <v>938.63115000000005</v>
      </c>
      <c r="L506" s="1" t="str">
        <f t="shared" si="33"/>
        <v/>
      </c>
      <c r="M506" s="1"/>
    </row>
    <row r="507" spans="1:13" ht="25.5" x14ac:dyDescent="0.2">
      <c r="A507" s="2" t="s">
        <v>56</v>
      </c>
      <c r="B507" s="2" t="s">
        <v>923</v>
      </c>
      <c r="C507" s="1">
        <v>9854.5</v>
      </c>
      <c r="D507" s="1">
        <v>354.5521</v>
      </c>
      <c r="E507" s="1">
        <f t="shared" si="30"/>
        <v>3.5978700086255011</v>
      </c>
      <c r="F507" s="1"/>
      <c r="G507" s="1" t="str">
        <f t="shared" si="31"/>
        <v xml:space="preserve"> </v>
      </c>
      <c r="H507" s="1">
        <v>9854.5</v>
      </c>
      <c r="I507" s="1">
        <v>354.5521</v>
      </c>
      <c r="J507" s="1">
        <f t="shared" si="32"/>
        <v>3.5978700086255011</v>
      </c>
      <c r="K507" s="1"/>
      <c r="L507" s="1" t="str">
        <f t="shared" si="33"/>
        <v xml:space="preserve"> </v>
      </c>
      <c r="M507" s="1">
        <v>354.5521</v>
      </c>
    </row>
    <row r="508" spans="1:13" x14ac:dyDescent="0.2">
      <c r="A508" s="2" t="s">
        <v>1193</v>
      </c>
      <c r="B508" s="2" t="s">
        <v>864</v>
      </c>
      <c r="C508" s="1">
        <v>1532.9</v>
      </c>
      <c r="D508" s="1"/>
      <c r="E508" s="1" t="str">
        <f t="shared" si="30"/>
        <v/>
      </c>
      <c r="F508" s="1"/>
      <c r="G508" s="1" t="str">
        <f t="shared" si="31"/>
        <v xml:space="preserve"> </v>
      </c>
      <c r="H508" s="1">
        <v>1532.9</v>
      </c>
      <c r="I508" s="1"/>
      <c r="J508" s="1" t="str">
        <f t="shared" si="32"/>
        <v/>
      </c>
      <c r="K508" s="1"/>
      <c r="L508" s="1" t="str">
        <f t="shared" si="33"/>
        <v xml:space="preserve"> </v>
      </c>
      <c r="M508" s="1"/>
    </row>
    <row r="509" spans="1:13" ht="25.5" x14ac:dyDescent="0.2">
      <c r="A509" s="2" t="s">
        <v>15</v>
      </c>
      <c r="B509" s="2" t="s">
        <v>693</v>
      </c>
      <c r="C509" s="1">
        <v>1532.9</v>
      </c>
      <c r="D509" s="1"/>
      <c r="E509" s="1" t="str">
        <f t="shared" si="30"/>
        <v/>
      </c>
      <c r="F509" s="1"/>
      <c r="G509" s="1" t="str">
        <f t="shared" si="31"/>
        <v xml:space="preserve"> </v>
      </c>
      <c r="H509" s="1">
        <v>1532.9</v>
      </c>
      <c r="I509" s="1"/>
      <c r="J509" s="1" t="str">
        <f t="shared" si="32"/>
        <v/>
      </c>
      <c r="K509" s="1"/>
      <c r="L509" s="1" t="str">
        <f t="shared" si="33"/>
        <v xml:space="preserve"> </v>
      </c>
      <c r="M509" s="1"/>
    </row>
    <row r="510" spans="1:13" x14ac:dyDescent="0.2">
      <c r="A510" s="2" t="s">
        <v>442</v>
      </c>
      <c r="B510" s="2" t="s">
        <v>46</v>
      </c>
      <c r="C510" s="1">
        <v>9099</v>
      </c>
      <c r="D510" s="1">
        <v>3584.2199799999999</v>
      </c>
      <c r="E510" s="1">
        <f t="shared" si="30"/>
        <v>39.391361468293219</v>
      </c>
      <c r="F510" s="1">
        <v>1824.8200300000001</v>
      </c>
      <c r="G510" s="1">
        <f t="shared" si="31"/>
        <v>196.41498455055867</v>
      </c>
      <c r="H510" s="1">
        <v>9099</v>
      </c>
      <c r="I510" s="1">
        <v>3584.2199799999999</v>
      </c>
      <c r="J510" s="1">
        <f t="shared" si="32"/>
        <v>39.391361468293219</v>
      </c>
      <c r="K510" s="1">
        <v>1824.8200300000001</v>
      </c>
      <c r="L510" s="1">
        <f t="shared" si="33"/>
        <v>196.41498455055867</v>
      </c>
      <c r="M510" s="1">
        <v>3584.2199799999999</v>
      </c>
    </row>
    <row r="511" spans="1:13" x14ac:dyDescent="0.2">
      <c r="A511" s="2" t="s">
        <v>752</v>
      </c>
      <c r="B511" s="2" t="s">
        <v>886</v>
      </c>
      <c r="C511" s="1">
        <v>9099</v>
      </c>
      <c r="D511" s="1">
        <v>3584.2199799999999</v>
      </c>
      <c r="E511" s="1">
        <f t="shared" si="30"/>
        <v>39.391361468293219</v>
      </c>
      <c r="F511" s="1">
        <v>1824.8200300000001</v>
      </c>
      <c r="G511" s="1">
        <f t="shared" si="31"/>
        <v>196.41498455055867</v>
      </c>
      <c r="H511" s="1">
        <v>9099</v>
      </c>
      <c r="I511" s="1">
        <v>3584.2199799999999</v>
      </c>
      <c r="J511" s="1">
        <f t="shared" si="32"/>
        <v>39.391361468293219</v>
      </c>
      <c r="K511" s="1">
        <v>1824.8200300000001</v>
      </c>
      <c r="L511" s="1">
        <f t="shared" si="33"/>
        <v>196.41498455055867</v>
      </c>
      <c r="M511" s="1">
        <v>3584.2199799999999</v>
      </c>
    </row>
    <row r="512" spans="1:13" x14ac:dyDescent="0.2">
      <c r="A512" s="2" t="s">
        <v>1262</v>
      </c>
      <c r="B512" s="2" t="s">
        <v>267</v>
      </c>
      <c r="C512" s="1">
        <v>57207.9</v>
      </c>
      <c r="D512" s="1"/>
      <c r="E512" s="1" t="str">
        <f t="shared" si="30"/>
        <v/>
      </c>
      <c r="F512" s="1">
        <v>697.63413000000003</v>
      </c>
      <c r="G512" s="1" t="str">
        <f t="shared" si="31"/>
        <v/>
      </c>
      <c r="H512" s="1">
        <v>57207.9</v>
      </c>
      <c r="I512" s="1"/>
      <c r="J512" s="1" t="str">
        <f t="shared" si="32"/>
        <v/>
      </c>
      <c r="K512" s="1">
        <v>697.63413000000003</v>
      </c>
      <c r="L512" s="1" t="str">
        <f t="shared" si="33"/>
        <v/>
      </c>
      <c r="M512" s="1"/>
    </row>
    <row r="513" spans="1:13" x14ac:dyDescent="0.2">
      <c r="A513" s="2" t="s">
        <v>714</v>
      </c>
      <c r="B513" s="2" t="s">
        <v>607</v>
      </c>
      <c r="C513" s="1">
        <v>57207.9</v>
      </c>
      <c r="D513" s="1"/>
      <c r="E513" s="1" t="str">
        <f t="shared" si="30"/>
        <v/>
      </c>
      <c r="F513" s="1">
        <v>697.63413000000003</v>
      </c>
      <c r="G513" s="1" t="str">
        <f t="shared" si="31"/>
        <v/>
      </c>
      <c r="H513" s="1">
        <v>57207.9</v>
      </c>
      <c r="I513" s="1"/>
      <c r="J513" s="1" t="str">
        <f t="shared" si="32"/>
        <v/>
      </c>
      <c r="K513" s="1">
        <v>697.63413000000003</v>
      </c>
      <c r="L513" s="1" t="str">
        <f t="shared" si="33"/>
        <v/>
      </c>
      <c r="M513" s="1"/>
    </row>
    <row r="514" spans="1:13" x14ac:dyDescent="0.2">
      <c r="A514" s="2" t="s">
        <v>861</v>
      </c>
      <c r="B514" s="2" t="s">
        <v>61</v>
      </c>
      <c r="C514" s="1">
        <v>183847.1</v>
      </c>
      <c r="D514" s="1"/>
      <c r="E514" s="1" t="str">
        <f t="shared" si="30"/>
        <v/>
      </c>
      <c r="F514" s="1">
        <v>18870.538349999999</v>
      </c>
      <c r="G514" s="1" t="str">
        <f t="shared" si="31"/>
        <v/>
      </c>
      <c r="H514" s="1">
        <v>183847.1</v>
      </c>
      <c r="I514" s="1"/>
      <c r="J514" s="1" t="str">
        <f t="shared" si="32"/>
        <v/>
      </c>
      <c r="K514" s="1">
        <v>18870.538349999999</v>
      </c>
      <c r="L514" s="1" t="str">
        <f t="shared" si="33"/>
        <v/>
      </c>
      <c r="M514" s="1"/>
    </row>
    <row r="515" spans="1:13" ht="25.5" x14ac:dyDescent="0.2">
      <c r="A515" s="2" t="s">
        <v>293</v>
      </c>
      <c r="B515" s="2" t="s">
        <v>1210</v>
      </c>
      <c r="C515" s="1">
        <v>183847.1</v>
      </c>
      <c r="D515" s="1"/>
      <c r="E515" s="1" t="str">
        <f t="shared" si="30"/>
        <v/>
      </c>
      <c r="F515" s="1">
        <v>18870.538349999999</v>
      </c>
      <c r="G515" s="1" t="str">
        <f t="shared" si="31"/>
        <v/>
      </c>
      <c r="H515" s="1">
        <v>183847.1</v>
      </c>
      <c r="I515" s="1"/>
      <c r="J515" s="1" t="str">
        <f t="shared" si="32"/>
        <v/>
      </c>
      <c r="K515" s="1">
        <v>18870.538349999999</v>
      </c>
      <c r="L515" s="1" t="str">
        <f t="shared" si="33"/>
        <v/>
      </c>
      <c r="M515" s="1"/>
    </row>
    <row r="516" spans="1:13" ht="25.5" x14ac:dyDescent="0.2">
      <c r="A516" s="2" t="s">
        <v>1208</v>
      </c>
      <c r="B516" s="2" t="s">
        <v>597</v>
      </c>
      <c r="C516" s="1"/>
      <c r="D516" s="1"/>
      <c r="E516" s="1" t="str">
        <f t="shared" si="30"/>
        <v xml:space="preserve"> </v>
      </c>
      <c r="F516" s="1"/>
      <c r="G516" s="1" t="str">
        <f t="shared" si="31"/>
        <v xml:space="preserve"> </v>
      </c>
      <c r="H516" s="1"/>
      <c r="I516" s="1"/>
      <c r="J516" s="1" t="str">
        <f t="shared" si="32"/>
        <v xml:space="preserve"> </v>
      </c>
      <c r="K516" s="1"/>
      <c r="L516" s="1" t="str">
        <f t="shared" si="33"/>
        <v xml:space="preserve"> </v>
      </c>
      <c r="M516" s="1"/>
    </row>
    <row r="517" spans="1:13" ht="25.5" x14ac:dyDescent="0.2">
      <c r="A517" s="2" t="s">
        <v>1046</v>
      </c>
      <c r="B517" s="2" t="s">
        <v>816</v>
      </c>
      <c r="C517" s="1"/>
      <c r="D517" s="1"/>
      <c r="E517" s="1" t="str">
        <f t="shared" si="30"/>
        <v xml:space="preserve"> </v>
      </c>
      <c r="F517" s="1"/>
      <c r="G517" s="1" t="str">
        <f t="shared" si="31"/>
        <v xml:space="preserve"> </v>
      </c>
      <c r="H517" s="1"/>
      <c r="I517" s="1"/>
      <c r="J517" s="1" t="str">
        <f t="shared" si="32"/>
        <v xml:space="preserve"> </v>
      </c>
      <c r="K517" s="1"/>
      <c r="L517" s="1" t="str">
        <f t="shared" si="33"/>
        <v xml:space="preserve"> </v>
      </c>
      <c r="M517" s="1"/>
    </row>
    <row r="518" spans="1:13" x14ac:dyDescent="0.2">
      <c r="A518" s="2" t="s">
        <v>17</v>
      </c>
      <c r="B518" s="2" t="s">
        <v>275</v>
      </c>
      <c r="C518" s="1"/>
      <c r="D518" s="1"/>
      <c r="E518" s="1" t="str">
        <f t="shared" ref="E518:E581" si="34">IF(C518=0," ",IF(D518/C518*100&gt;200,"свыше 200",IF(D518/C518&gt;0,D518/C518*100,"")))</f>
        <v xml:space="preserve"> </v>
      </c>
      <c r="F518" s="1">
        <v>129176.7</v>
      </c>
      <c r="G518" s="1" t="str">
        <f t="shared" ref="G518:G581" si="35">IF(F518=0," ",IF(D518/F518*100&gt;200,"свыше 200",IF(D518/F518&gt;0,D518/F518*100,"")))</f>
        <v/>
      </c>
      <c r="H518" s="1"/>
      <c r="I518" s="1"/>
      <c r="J518" s="1" t="str">
        <f t="shared" si="32"/>
        <v xml:space="preserve"> </v>
      </c>
      <c r="K518" s="1">
        <v>129176.7</v>
      </c>
      <c r="L518" s="1" t="str">
        <f t="shared" si="33"/>
        <v/>
      </c>
      <c r="M518" s="1"/>
    </row>
    <row r="519" spans="1:13" ht="25.5" x14ac:dyDescent="0.2">
      <c r="A519" s="2" t="s">
        <v>17</v>
      </c>
      <c r="B519" s="2" t="s">
        <v>991</v>
      </c>
      <c r="C519" s="1">
        <v>135515.20000000001</v>
      </c>
      <c r="D519" s="1">
        <v>125423.6</v>
      </c>
      <c r="E519" s="1">
        <f t="shared" si="34"/>
        <v>92.553160088314812</v>
      </c>
      <c r="F519" s="1"/>
      <c r="G519" s="1" t="str">
        <f t="shared" si="35"/>
        <v xml:space="preserve"> </v>
      </c>
      <c r="H519" s="1">
        <v>135515.20000000001</v>
      </c>
      <c r="I519" s="1">
        <v>125423.6</v>
      </c>
      <c r="J519" s="1">
        <f t="shared" si="32"/>
        <v>92.553160088314812</v>
      </c>
      <c r="K519" s="1"/>
      <c r="L519" s="1" t="str">
        <f t="shared" si="33"/>
        <v xml:space="preserve"> </v>
      </c>
      <c r="M519" s="1"/>
    </row>
    <row r="520" spans="1:13" ht="25.5" x14ac:dyDescent="0.2">
      <c r="A520" s="2" t="s">
        <v>318</v>
      </c>
      <c r="B520" s="2" t="s">
        <v>811</v>
      </c>
      <c r="C520" s="1"/>
      <c r="D520" s="1"/>
      <c r="E520" s="1" t="str">
        <f t="shared" si="34"/>
        <v xml:space="preserve"> </v>
      </c>
      <c r="F520" s="1">
        <v>129176.7</v>
      </c>
      <c r="G520" s="1" t="str">
        <f t="shared" si="35"/>
        <v/>
      </c>
      <c r="H520" s="1"/>
      <c r="I520" s="1"/>
      <c r="J520" s="1" t="str">
        <f t="shared" si="32"/>
        <v xml:space="preserve"> </v>
      </c>
      <c r="K520" s="1">
        <v>129176.7</v>
      </c>
      <c r="L520" s="1" t="str">
        <f t="shared" si="33"/>
        <v/>
      </c>
      <c r="M520" s="1"/>
    </row>
    <row r="521" spans="1:13" ht="25.5" x14ac:dyDescent="0.2">
      <c r="A521" s="2" t="s">
        <v>318</v>
      </c>
      <c r="B521" s="2" t="s">
        <v>567</v>
      </c>
      <c r="C521" s="1">
        <v>135515.20000000001</v>
      </c>
      <c r="D521" s="1">
        <v>125423.6</v>
      </c>
      <c r="E521" s="1">
        <f t="shared" si="34"/>
        <v>92.553160088314812</v>
      </c>
      <c r="F521" s="1"/>
      <c r="G521" s="1" t="str">
        <f t="shared" si="35"/>
        <v xml:space="preserve"> </v>
      </c>
      <c r="H521" s="1">
        <v>135515.20000000001</v>
      </c>
      <c r="I521" s="1">
        <v>125423.6</v>
      </c>
      <c r="J521" s="1">
        <f t="shared" si="32"/>
        <v>92.553160088314812</v>
      </c>
      <c r="K521" s="1"/>
      <c r="L521" s="1" t="str">
        <f t="shared" si="33"/>
        <v xml:space="preserve"> </v>
      </c>
      <c r="M521" s="1"/>
    </row>
    <row r="522" spans="1:13" ht="25.5" x14ac:dyDescent="0.2">
      <c r="A522" s="2" t="s">
        <v>1305</v>
      </c>
      <c r="B522" s="2" t="s">
        <v>1334</v>
      </c>
      <c r="C522" s="1"/>
      <c r="D522" s="1"/>
      <c r="E522" s="1" t="str">
        <f t="shared" si="34"/>
        <v xml:space="preserve"> </v>
      </c>
      <c r="F522" s="1">
        <v>1255.5</v>
      </c>
      <c r="G522" s="1" t="str">
        <f t="shared" si="35"/>
        <v/>
      </c>
      <c r="H522" s="1"/>
      <c r="I522" s="1"/>
      <c r="J522" s="1" t="str">
        <f t="shared" si="32"/>
        <v xml:space="preserve"> </v>
      </c>
      <c r="K522" s="1">
        <v>1255.5</v>
      </c>
      <c r="L522" s="1" t="str">
        <f t="shared" si="33"/>
        <v/>
      </c>
      <c r="M522" s="1"/>
    </row>
    <row r="523" spans="1:13" ht="38.25" x14ac:dyDescent="0.2">
      <c r="A523" s="2" t="s">
        <v>482</v>
      </c>
      <c r="B523" s="2" t="s">
        <v>582</v>
      </c>
      <c r="C523" s="1"/>
      <c r="D523" s="1"/>
      <c r="E523" s="1" t="str">
        <f t="shared" si="34"/>
        <v xml:space="preserve"> </v>
      </c>
      <c r="F523" s="1">
        <v>800.00000999999997</v>
      </c>
      <c r="G523" s="1" t="str">
        <f t="shared" si="35"/>
        <v/>
      </c>
      <c r="H523" s="1"/>
      <c r="I523" s="1"/>
      <c r="J523" s="1" t="str">
        <f t="shared" si="32"/>
        <v xml:space="preserve"> </v>
      </c>
      <c r="K523" s="1">
        <v>800.00000999999997</v>
      </c>
      <c r="L523" s="1" t="str">
        <f t="shared" si="33"/>
        <v/>
      </c>
      <c r="M523" s="1"/>
    </row>
    <row r="524" spans="1:13" x14ac:dyDescent="0.2">
      <c r="A524" s="2" t="s">
        <v>1061</v>
      </c>
      <c r="B524" s="2" t="s">
        <v>1173</v>
      </c>
      <c r="C524" s="1">
        <v>21815.7</v>
      </c>
      <c r="D524" s="1"/>
      <c r="E524" s="1" t="str">
        <f t="shared" si="34"/>
        <v/>
      </c>
      <c r="F524" s="1"/>
      <c r="G524" s="1" t="str">
        <f t="shared" si="35"/>
        <v xml:space="preserve"> </v>
      </c>
      <c r="H524" s="1">
        <v>21815.7</v>
      </c>
      <c r="I524" s="1"/>
      <c r="J524" s="1" t="str">
        <f t="shared" ref="J524:J587" si="36">IF(H524=0," ",IF(I524/H524*100&gt;200,"свыше 200",IF(I524/H524&gt;0,I524/H524*100,"")))</f>
        <v/>
      </c>
      <c r="K524" s="1"/>
      <c r="L524" s="1" t="str">
        <f t="shared" ref="L524:L587" si="37">IF(K524=0," ",IF(I524/K524*100&gt;200,"свыше 200",IF(I524/K524&gt;0,I524/K524*100,"")))</f>
        <v xml:space="preserve"> </v>
      </c>
      <c r="M524" s="1"/>
    </row>
    <row r="525" spans="1:13" x14ac:dyDescent="0.2">
      <c r="A525" s="2" t="s">
        <v>878</v>
      </c>
      <c r="B525" s="2" t="s">
        <v>1442</v>
      </c>
      <c r="C525" s="1">
        <v>305467.09999999998</v>
      </c>
      <c r="D525" s="1"/>
      <c r="E525" s="1" t="str">
        <f t="shared" si="34"/>
        <v/>
      </c>
      <c r="F525" s="1"/>
      <c r="G525" s="1" t="str">
        <f t="shared" si="35"/>
        <v xml:space="preserve"> </v>
      </c>
      <c r="H525" s="1">
        <v>305467.09999999998</v>
      </c>
      <c r="I525" s="1"/>
      <c r="J525" s="1" t="str">
        <f t="shared" si="36"/>
        <v/>
      </c>
      <c r="K525" s="1"/>
      <c r="L525" s="1" t="str">
        <f t="shared" si="37"/>
        <v xml:space="preserve"> </v>
      </c>
      <c r="M525" s="1"/>
    </row>
    <row r="526" spans="1:13" x14ac:dyDescent="0.2">
      <c r="A526" s="2" t="s">
        <v>313</v>
      </c>
      <c r="B526" s="2" t="s">
        <v>343</v>
      </c>
      <c r="C526" s="1">
        <v>305467.09999999998</v>
      </c>
      <c r="D526" s="1"/>
      <c r="E526" s="1" t="str">
        <f t="shared" si="34"/>
        <v/>
      </c>
      <c r="F526" s="1"/>
      <c r="G526" s="1" t="str">
        <f t="shared" si="35"/>
        <v xml:space="preserve"> </v>
      </c>
      <c r="H526" s="1">
        <v>305467.09999999998</v>
      </c>
      <c r="I526" s="1"/>
      <c r="J526" s="1" t="str">
        <f t="shared" si="36"/>
        <v/>
      </c>
      <c r="K526" s="1"/>
      <c r="L526" s="1" t="str">
        <f t="shared" si="37"/>
        <v xml:space="preserve"> </v>
      </c>
      <c r="M526" s="1"/>
    </row>
    <row r="527" spans="1:13" x14ac:dyDescent="0.2">
      <c r="A527" s="2" t="s">
        <v>1063</v>
      </c>
      <c r="B527" s="2" t="s">
        <v>1037</v>
      </c>
      <c r="C527" s="1"/>
      <c r="D527" s="1"/>
      <c r="E527" s="1" t="str">
        <f t="shared" si="34"/>
        <v xml:space="preserve"> </v>
      </c>
      <c r="F527" s="1"/>
      <c r="G527" s="1" t="str">
        <f t="shared" si="35"/>
        <v xml:space="preserve"> </v>
      </c>
      <c r="H527" s="1"/>
      <c r="I527" s="1"/>
      <c r="J527" s="1" t="str">
        <f t="shared" si="36"/>
        <v xml:space="preserve"> </v>
      </c>
      <c r="K527" s="1"/>
      <c r="L527" s="1" t="str">
        <f t="shared" si="37"/>
        <v xml:space="preserve"> </v>
      </c>
      <c r="M527" s="1"/>
    </row>
    <row r="528" spans="1:13" x14ac:dyDescent="0.2">
      <c r="A528" s="2" t="s">
        <v>603</v>
      </c>
      <c r="B528" s="2" t="s">
        <v>89</v>
      </c>
      <c r="C528" s="1">
        <v>45332</v>
      </c>
      <c r="D528" s="1">
        <v>45332</v>
      </c>
      <c r="E528" s="1">
        <f t="shared" si="34"/>
        <v>100</v>
      </c>
      <c r="F528" s="1">
        <v>2541.6009199999999</v>
      </c>
      <c r="G528" s="1" t="str">
        <f t="shared" si="35"/>
        <v>свыше 200</v>
      </c>
      <c r="H528" s="1">
        <v>45332</v>
      </c>
      <c r="I528" s="1">
        <v>45332</v>
      </c>
      <c r="J528" s="1">
        <f t="shared" si="36"/>
        <v>100</v>
      </c>
      <c r="K528" s="1">
        <v>2541.6009199999999</v>
      </c>
      <c r="L528" s="1" t="str">
        <f t="shared" si="37"/>
        <v>свыше 200</v>
      </c>
      <c r="M528" s="1">
        <v>45332</v>
      </c>
    </row>
    <row r="529" spans="1:13" ht="25.5" x14ac:dyDescent="0.2">
      <c r="A529" s="2" t="s">
        <v>399</v>
      </c>
      <c r="B529" s="2" t="s">
        <v>1125</v>
      </c>
      <c r="C529" s="1"/>
      <c r="D529" s="1"/>
      <c r="E529" s="1" t="str">
        <f t="shared" si="34"/>
        <v xml:space="preserve"> </v>
      </c>
      <c r="F529" s="1"/>
      <c r="G529" s="1" t="str">
        <f t="shared" si="35"/>
        <v xml:space="preserve"> </v>
      </c>
      <c r="H529" s="1"/>
      <c r="I529" s="1"/>
      <c r="J529" s="1" t="str">
        <f t="shared" si="36"/>
        <v xml:space="preserve"> </v>
      </c>
      <c r="K529" s="1"/>
      <c r="L529" s="1" t="str">
        <f t="shared" si="37"/>
        <v xml:space="preserve"> </v>
      </c>
      <c r="M529" s="1"/>
    </row>
    <row r="530" spans="1:13" ht="25.5" x14ac:dyDescent="0.2">
      <c r="A530" s="2" t="s">
        <v>1290</v>
      </c>
      <c r="B530" s="2" t="s">
        <v>647</v>
      </c>
      <c r="C530" s="1"/>
      <c r="D530" s="1"/>
      <c r="E530" s="1" t="str">
        <f t="shared" si="34"/>
        <v xml:space="preserve"> </v>
      </c>
      <c r="F530" s="1"/>
      <c r="G530" s="1" t="str">
        <f t="shared" si="35"/>
        <v xml:space="preserve"> </v>
      </c>
      <c r="H530" s="1"/>
      <c r="I530" s="1"/>
      <c r="J530" s="1" t="str">
        <f t="shared" si="36"/>
        <v xml:space="preserve"> </v>
      </c>
      <c r="K530" s="1"/>
      <c r="L530" s="1" t="str">
        <f t="shared" si="37"/>
        <v xml:space="preserve"> </v>
      </c>
      <c r="M530" s="1"/>
    </row>
    <row r="531" spans="1:13" x14ac:dyDescent="0.2">
      <c r="A531" s="2" t="s">
        <v>1348</v>
      </c>
      <c r="B531" s="2" t="s">
        <v>585</v>
      </c>
      <c r="C531" s="1">
        <v>14355.1</v>
      </c>
      <c r="D531" s="1">
        <v>1871.2</v>
      </c>
      <c r="E531" s="1">
        <f t="shared" si="34"/>
        <v>13.035088574792233</v>
      </c>
      <c r="F531" s="1"/>
      <c r="G531" s="1" t="str">
        <f t="shared" si="35"/>
        <v xml:space="preserve"> </v>
      </c>
      <c r="H531" s="1">
        <v>14355.1</v>
      </c>
      <c r="I531" s="1">
        <v>1871.2</v>
      </c>
      <c r="J531" s="1">
        <f t="shared" si="36"/>
        <v>13.035088574792233</v>
      </c>
      <c r="K531" s="1"/>
      <c r="L531" s="1" t="str">
        <f t="shared" si="37"/>
        <v xml:space="preserve"> </v>
      </c>
      <c r="M531" s="1"/>
    </row>
    <row r="532" spans="1:13" x14ac:dyDescent="0.2">
      <c r="A532" s="2" t="s">
        <v>199</v>
      </c>
      <c r="B532" s="2" t="s">
        <v>1126</v>
      </c>
      <c r="C532" s="1">
        <v>14355.1</v>
      </c>
      <c r="D532" s="1">
        <v>1871.2</v>
      </c>
      <c r="E532" s="1">
        <f t="shared" si="34"/>
        <v>13.035088574792233</v>
      </c>
      <c r="F532" s="1"/>
      <c r="G532" s="1" t="str">
        <f t="shared" si="35"/>
        <v xml:space="preserve"> </v>
      </c>
      <c r="H532" s="1">
        <v>14355.1</v>
      </c>
      <c r="I532" s="1">
        <v>1871.2</v>
      </c>
      <c r="J532" s="1">
        <f t="shared" si="36"/>
        <v>13.035088574792233</v>
      </c>
      <c r="K532" s="1"/>
      <c r="L532" s="1" t="str">
        <f t="shared" si="37"/>
        <v xml:space="preserve"> </v>
      </c>
      <c r="M532" s="1"/>
    </row>
    <row r="533" spans="1:13" ht="25.5" x14ac:dyDescent="0.2">
      <c r="A533" s="2" t="s">
        <v>391</v>
      </c>
      <c r="B533" s="2" t="s">
        <v>283</v>
      </c>
      <c r="C533" s="1">
        <v>78447</v>
      </c>
      <c r="D533" s="1">
        <v>60940.638789999997</v>
      </c>
      <c r="E533" s="1">
        <f t="shared" si="34"/>
        <v>77.683835952936377</v>
      </c>
      <c r="F533" s="1"/>
      <c r="G533" s="1" t="str">
        <f t="shared" si="35"/>
        <v xml:space="preserve"> </v>
      </c>
      <c r="H533" s="1">
        <v>78447</v>
      </c>
      <c r="I533" s="1">
        <v>60940.638789999997</v>
      </c>
      <c r="J533" s="1">
        <f t="shared" si="36"/>
        <v>77.683835952936377</v>
      </c>
      <c r="K533" s="1"/>
      <c r="L533" s="1" t="str">
        <f t="shared" si="37"/>
        <v xml:space="preserve"> </v>
      </c>
      <c r="M533" s="1">
        <v>7352.2864799999952</v>
      </c>
    </row>
    <row r="534" spans="1:13" ht="38.25" x14ac:dyDescent="0.2">
      <c r="A534" s="2" t="s">
        <v>180</v>
      </c>
      <c r="B534" s="2" t="s">
        <v>1088</v>
      </c>
      <c r="C534" s="1">
        <v>14308.7</v>
      </c>
      <c r="D534" s="1"/>
      <c r="E534" s="1" t="str">
        <f t="shared" si="34"/>
        <v/>
      </c>
      <c r="F534" s="1"/>
      <c r="G534" s="1" t="str">
        <f t="shared" si="35"/>
        <v xml:space="preserve"> </v>
      </c>
      <c r="H534" s="1">
        <v>14308.7</v>
      </c>
      <c r="I534" s="1"/>
      <c r="J534" s="1" t="str">
        <f t="shared" si="36"/>
        <v/>
      </c>
      <c r="K534" s="1"/>
      <c r="L534" s="1" t="str">
        <f t="shared" si="37"/>
        <v xml:space="preserve"> </v>
      </c>
      <c r="M534" s="1"/>
    </row>
    <row r="535" spans="1:13" ht="51" x14ac:dyDescent="0.2">
      <c r="A535" s="2" t="s">
        <v>472</v>
      </c>
      <c r="B535" s="2" t="s">
        <v>712</v>
      </c>
      <c r="C535" s="1">
        <v>14308.7</v>
      </c>
      <c r="D535" s="1"/>
      <c r="E535" s="1" t="str">
        <f t="shared" si="34"/>
        <v/>
      </c>
      <c r="F535" s="1"/>
      <c r="G535" s="1" t="str">
        <f t="shared" si="35"/>
        <v xml:space="preserve"> </v>
      </c>
      <c r="H535" s="1">
        <v>14308.7</v>
      </c>
      <c r="I535" s="1"/>
      <c r="J535" s="1" t="str">
        <f t="shared" si="36"/>
        <v/>
      </c>
      <c r="K535" s="1"/>
      <c r="L535" s="1" t="str">
        <f t="shared" si="37"/>
        <v xml:space="preserve"> </v>
      </c>
      <c r="M535" s="1"/>
    </row>
    <row r="536" spans="1:13" ht="38.25" x14ac:dyDescent="0.2">
      <c r="A536" s="2" t="s">
        <v>729</v>
      </c>
      <c r="B536" s="2" t="s">
        <v>218</v>
      </c>
      <c r="C536" s="1"/>
      <c r="D536" s="1"/>
      <c r="E536" s="1" t="str">
        <f t="shared" si="34"/>
        <v xml:space="preserve"> </v>
      </c>
      <c r="F536" s="1">
        <v>44353.964339999999</v>
      </c>
      <c r="G536" s="1" t="str">
        <f t="shared" si="35"/>
        <v/>
      </c>
      <c r="H536" s="1"/>
      <c r="I536" s="1"/>
      <c r="J536" s="1" t="str">
        <f t="shared" si="36"/>
        <v xml:space="preserve"> </v>
      </c>
      <c r="K536" s="1">
        <v>44353.964339999999</v>
      </c>
      <c r="L536" s="1" t="str">
        <f t="shared" si="37"/>
        <v/>
      </c>
      <c r="M536" s="1"/>
    </row>
    <row r="537" spans="1:13" ht="38.25" x14ac:dyDescent="0.2">
      <c r="A537" s="2" t="s">
        <v>166</v>
      </c>
      <c r="B537" s="2" t="s">
        <v>520</v>
      </c>
      <c r="C537" s="1"/>
      <c r="D537" s="1"/>
      <c r="E537" s="1" t="str">
        <f t="shared" si="34"/>
        <v xml:space="preserve"> </v>
      </c>
      <c r="F537" s="1">
        <v>44353.964339999999</v>
      </c>
      <c r="G537" s="1" t="str">
        <f t="shared" si="35"/>
        <v/>
      </c>
      <c r="H537" s="1"/>
      <c r="I537" s="1"/>
      <c r="J537" s="1" t="str">
        <f t="shared" si="36"/>
        <v xml:space="preserve"> </v>
      </c>
      <c r="K537" s="1">
        <v>44353.964339999999</v>
      </c>
      <c r="L537" s="1" t="str">
        <f t="shared" si="37"/>
        <v/>
      </c>
      <c r="M537" s="1"/>
    </row>
    <row r="538" spans="1:13" ht="25.5" x14ac:dyDescent="0.2">
      <c r="A538" s="2" t="s">
        <v>49</v>
      </c>
      <c r="B538" s="2" t="s">
        <v>535</v>
      </c>
      <c r="C538" s="1">
        <v>178200</v>
      </c>
      <c r="D538" s="1"/>
      <c r="E538" s="1" t="str">
        <f t="shared" si="34"/>
        <v/>
      </c>
      <c r="F538" s="1"/>
      <c r="G538" s="1" t="str">
        <f t="shared" si="35"/>
        <v xml:space="preserve"> </v>
      </c>
      <c r="H538" s="1">
        <v>178200</v>
      </c>
      <c r="I538" s="1"/>
      <c r="J538" s="1" t="str">
        <f t="shared" si="36"/>
        <v/>
      </c>
      <c r="K538" s="1"/>
      <c r="L538" s="1" t="str">
        <f t="shared" si="37"/>
        <v xml:space="preserve"> </v>
      </c>
      <c r="M538" s="1"/>
    </row>
    <row r="539" spans="1:13" ht="25.5" x14ac:dyDescent="0.2">
      <c r="A539" s="2" t="s">
        <v>341</v>
      </c>
      <c r="B539" s="2" t="s">
        <v>1319</v>
      </c>
      <c r="C539" s="1">
        <v>178200</v>
      </c>
      <c r="D539" s="1"/>
      <c r="E539" s="1" t="str">
        <f t="shared" si="34"/>
        <v/>
      </c>
      <c r="F539" s="1"/>
      <c r="G539" s="1" t="str">
        <f t="shared" si="35"/>
        <v xml:space="preserve"> </v>
      </c>
      <c r="H539" s="1">
        <v>178200</v>
      </c>
      <c r="I539" s="1"/>
      <c r="J539" s="1" t="str">
        <f t="shared" si="36"/>
        <v/>
      </c>
      <c r="K539" s="1"/>
      <c r="L539" s="1" t="str">
        <f t="shared" si="37"/>
        <v xml:space="preserve"> </v>
      </c>
      <c r="M539" s="1"/>
    </row>
    <row r="540" spans="1:13" ht="38.25" x14ac:dyDescent="0.2">
      <c r="A540" s="2" t="s">
        <v>1067</v>
      </c>
      <c r="B540" s="2" t="s">
        <v>167</v>
      </c>
      <c r="C540" s="1">
        <v>78142.399999999994</v>
      </c>
      <c r="D540" s="1"/>
      <c r="E540" s="1" t="str">
        <f t="shared" si="34"/>
        <v/>
      </c>
      <c r="F540" s="1"/>
      <c r="G540" s="1" t="str">
        <f t="shared" si="35"/>
        <v xml:space="preserve"> </v>
      </c>
      <c r="H540" s="1">
        <v>78142.399999999994</v>
      </c>
      <c r="I540" s="1"/>
      <c r="J540" s="1" t="str">
        <f t="shared" si="36"/>
        <v/>
      </c>
      <c r="K540" s="1"/>
      <c r="L540" s="1" t="str">
        <f t="shared" si="37"/>
        <v xml:space="preserve"> </v>
      </c>
      <c r="M540" s="1"/>
    </row>
    <row r="541" spans="1:13" ht="38.25" x14ac:dyDescent="0.2">
      <c r="A541" s="2" t="s">
        <v>1343</v>
      </c>
      <c r="B541" s="2" t="s">
        <v>704</v>
      </c>
      <c r="C541" s="1">
        <v>78142.399999999994</v>
      </c>
      <c r="D541" s="1"/>
      <c r="E541" s="1" t="str">
        <f t="shared" si="34"/>
        <v/>
      </c>
      <c r="F541" s="1"/>
      <c r="G541" s="1" t="str">
        <f t="shared" si="35"/>
        <v xml:space="preserve"> </v>
      </c>
      <c r="H541" s="1">
        <v>78142.399999999994</v>
      </c>
      <c r="I541" s="1"/>
      <c r="J541" s="1" t="str">
        <f t="shared" si="36"/>
        <v/>
      </c>
      <c r="K541" s="1"/>
      <c r="L541" s="1" t="str">
        <f t="shared" si="37"/>
        <v xml:space="preserve"> </v>
      </c>
      <c r="M541" s="1"/>
    </row>
    <row r="542" spans="1:13" ht="25.5" x14ac:dyDescent="0.2">
      <c r="A542" s="2" t="s">
        <v>1250</v>
      </c>
      <c r="B542" s="2" t="s">
        <v>130</v>
      </c>
      <c r="C542" s="1">
        <v>9305.4</v>
      </c>
      <c r="D542" s="1"/>
      <c r="E542" s="1" t="str">
        <f t="shared" si="34"/>
        <v/>
      </c>
      <c r="F542" s="1"/>
      <c r="G542" s="1" t="str">
        <f t="shared" si="35"/>
        <v xml:space="preserve"> </v>
      </c>
      <c r="H542" s="1">
        <v>9305.4</v>
      </c>
      <c r="I542" s="1"/>
      <c r="J542" s="1" t="str">
        <f t="shared" si="36"/>
        <v/>
      </c>
      <c r="K542" s="1"/>
      <c r="L542" s="1" t="str">
        <f t="shared" si="37"/>
        <v xml:space="preserve"> </v>
      </c>
      <c r="M542" s="1"/>
    </row>
    <row r="543" spans="1:13" ht="25.5" x14ac:dyDescent="0.2">
      <c r="A543" s="2" t="s">
        <v>91</v>
      </c>
      <c r="B543" s="2" t="s">
        <v>1362</v>
      </c>
      <c r="C543" s="1">
        <v>9305.4</v>
      </c>
      <c r="D543" s="1"/>
      <c r="E543" s="1" t="str">
        <f t="shared" si="34"/>
        <v/>
      </c>
      <c r="F543" s="1"/>
      <c r="G543" s="1" t="str">
        <f t="shared" si="35"/>
        <v xml:space="preserve"> </v>
      </c>
      <c r="H543" s="1">
        <v>9305.4</v>
      </c>
      <c r="I543" s="1"/>
      <c r="J543" s="1" t="str">
        <f t="shared" si="36"/>
        <v/>
      </c>
      <c r="K543" s="1"/>
      <c r="L543" s="1" t="str">
        <f t="shared" si="37"/>
        <v xml:space="preserve"> </v>
      </c>
      <c r="M543" s="1"/>
    </row>
    <row r="544" spans="1:13" x14ac:dyDescent="0.2">
      <c r="A544" s="2" t="s">
        <v>220</v>
      </c>
      <c r="B544" s="2" t="s">
        <v>516</v>
      </c>
      <c r="C544" s="1">
        <v>550</v>
      </c>
      <c r="D544" s="1"/>
      <c r="E544" s="1" t="str">
        <f t="shared" si="34"/>
        <v/>
      </c>
      <c r="F544" s="1"/>
      <c r="G544" s="1"/>
      <c r="H544" s="1"/>
      <c r="I544" s="1"/>
      <c r="J544" s="1" t="str">
        <f t="shared" si="36"/>
        <v xml:space="preserve"> </v>
      </c>
      <c r="K544" s="1"/>
      <c r="L544" s="1" t="str">
        <f t="shared" si="37"/>
        <v xml:space="preserve"> </v>
      </c>
      <c r="M544" s="1"/>
    </row>
    <row r="545" spans="1:13" x14ac:dyDescent="0.2">
      <c r="A545" s="2" t="s">
        <v>408</v>
      </c>
      <c r="B545" s="2" t="s">
        <v>778</v>
      </c>
      <c r="C545" s="1">
        <v>550</v>
      </c>
      <c r="D545" s="1"/>
      <c r="E545" s="1" t="str">
        <f t="shared" si="34"/>
        <v/>
      </c>
      <c r="F545" s="1"/>
      <c r="G545" s="1"/>
      <c r="H545" s="1"/>
      <c r="I545" s="1"/>
      <c r="J545" s="1"/>
      <c r="K545" s="1"/>
      <c r="L545" s="1"/>
      <c r="M545" s="1"/>
    </row>
    <row r="546" spans="1:13" x14ac:dyDescent="0.2">
      <c r="A546" s="2" t="s">
        <v>353</v>
      </c>
      <c r="B546" s="2" t="s">
        <v>1274</v>
      </c>
      <c r="C546" s="1">
        <v>13169.945809999999</v>
      </c>
      <c r="D546" s="1"/>
      <c r="E546" s="1" t="str">
        <f t="shared" si="34"/>
        <v/>
      </c>
      <c r="F546" s="1"/>
      <c r="G546" s="1"/>
      <c r="H546" s="1"/>
      <c r="I546" s="1"/>
      <c r="J546" s="1"/>
      <c r="K546" s="1"/>
      <c r="L546" s="1"/>
      <c r="M546" s="1"/>
    </row>
    <row r="547" spans="1:13" x14ac:dyDescent="0.2">
      <c r="A547" s="2" t="s">
        <v>561</v>
      </c>
      <c r="B547" s="2" t="s">
        <v>591</v>
      </c>
      <c r="C547" s="1">
        <v>13169.945809999999</v>
      </c>
      <c r="D547" s="1"/>
      <c r="E547" s="1" t="str">
        <f t="shared" si="34"/>
        <v/>
      </c>
      <c r="F547" s="1"/>
      <c r="G547" s="1"/>
      <c r="H547" s="1"/>
      <c r="I547" s="1"/>
      <c r="J547" s="1"/>
      <c r="K547" s="1"/>
      <c r="L547" s="1"/>
      <c r="M547" s="1"/>
    </row>
    <row r="548" spans="1:13" x14ac:dyDescent="0.2">
      <c r="A548" s="2" t="s">
        <v>315</v>
      </c>
      <c r="B548" s="2" t="s">
        <v>782</v>
      </c>
      <c r="C548" s="1">
        <v>3422970.5773499999</v>
      </c>
      <c r="D548" s="1">
        <v>935747.11511999997</v>
      </c>
      <c r="E548" s="1">
        <f t="shared" si="34"/>
        <v>27.337281871830694</v>
      </c>
      <c r="F548" s="1">
        <v>697805.36893</v>
      </c>
      <c r="G548" s="1">
        <f t="shared" si="35"/>
        <v>134.09858347104077</v>
      </c>
      <c r="H548" s="1">
        <v>3422851.4</v>
      </c>
      <c r="I548" s="1">
        <v>935747.11511999997</v>
      </c>
      <c r="J548" s="1">
        <f t="shared" si="36"/>
        <v>27.338233705383765</v>
      </c>
      <c r="K548" s="1">
        <v>697805.36893</v>
      </c>
      <c r="L548" s="1">
        <f t="shared" si="37"/>
        <v>134.09858347104077</v>
      </c>
      <c r="M548" s="1">
        <v>283214.50150000001</v>
      </c>
    </row>
    <row r="549" spans="1:13" x14ac:dyDescent="0.2">
      <c r="A549" s="2" t="s">
        <v>19</v>
      </c>
      <c r="B549" s="2" t="s">
        <v>980</v>
      </c>
      <c r="C549" s="1">
        <v>18.99896</v>
      </c>
      <c r="D549" s="1"/>
      <c r="E549" s="1"/>
      <c r="F549" s="1"/>
      <c r="G549" s="1"/>
      <c r="H549" s="1"/>
      <c r="I549" s="1"/>
      <c r="J549" s="1"/>
      <c r="K549" s="1"/>
      <c r="L549" s="1"/>
      <c r="M549" s="1"/>
    </row>
    <row r="550" spans="1:13" x14ac:dyDescent="0.2">
      <c r="A550" s="2" t="s">
        <v>1227</v>
      </c>
      <c r="B550" s="2" t="s">
        <v>1026</v>
      </c>
      <c r="C550" s="1">
        <v>8.0847099999999994</v>
      </c>
      <c r="D550" s="1"/>
      <c r="E550" s="1"/>
      <c r="F550" s="1"/>
      <c r="G550" s="1"/>
      <c r="H550" s="1"/>
      <c r="I550" s="1"/>
      <c r="J550" s="1"/>
      <c r="K550" s="1"/>
      <c r="L550" s="1"/>
      <c r="M550" s="1"/>
    </row>
    <row r="551" spans="1:13" x14ac:dyDescent="0.2">
      <c r="A551" s="2" t="s">
        <v>210</v>
      </c>
      <c r="B551" s="2" t="s">
        <v>1349</v>
      </c>
      <c r="C551" s="1">
        <v>10.914249999999999</v>
      </c>
      <c r="D551" s="1"/>
      <c r="E551" s="1"/>
      <c r="F551" s="1"/>
      <c r="G551" s="1"/>
      <c r="H551" s="1"/>
      <c r="I551" s="1"/>
      <c r="J551" s="1"/>
      <c r="K551" s="1"/>
      <c r="L551" s="1"/>
      <c r="M551" s="1"/>
    </row>
    <row r="552" spans="1:13" x14ac:dyDescent="0.2">
      <c r="A552" s="2" t="s">
        <v>755</v>
      </c>
      <c r="B552" s="2" t="s">
        <v>389</v>
      </c>
      <c r="C552" s="1">
        <v>17432.099999999999</v>
      </c>
      <c r="D552" s="1">
        <v>3472.6967199999999</v>
      </c>
      <c r="E552" s="1">
        <f t="shared" si="34"/>
        <v>19.921275807275084</v>
      </c>
      <c r="F552" s="1">
        <v>3267.9491200000002</v>
      </c>
      <c r="G552" s="1">
        <f t="shared" si="35"/>
        <v>106.26532398399151</v>
      </c>
      <c r="H552" s="1">
        <v>17432.099999999999</v>
      </c>
      <c r="I552" s="1">
        <v>3472.6967199999999</v>
      </c>
      <c r="J552" s="1">
        <f t="shared" si="36"/>
        <v>19.921275807275084</v>
      </c>
      <c r="K552" s="1">
        <v>3267.9491200000002</v>
      </c>
      <c r="L552" s="1">
        <f t="shared" si="37"/>
        <v>106.26532398399151</v>
      </c>
      <c r="M552" s="1">
        <v>1412.2289099999998</v>
      </c>
    </row>
    <row r="553" spans="1:13" ht="25.5" x14ac:dyDescent="0.2">
      <c r="A553" s="2" t="s">
        <v>1024</v>
      </c>
      <c r="B553" s="2" t="s">
        <v>35</v>
      </c>
      <c r="C553" s="1">
        <v>17432.099999999999</v>
      </c>
      <c r="D553" s="1">
        <v>3472.6967199999999</v>
      </c>
      <c r="E553" s="1">
        <f t="shared" si="34"/>
        <v>19.921275807275084</v>
      </c>
      <c r="F553" s="1">
        <v>3267.9491200000002</v>
      </c>
      <c r="G553" s="1">
        <f t="shared" si="35"/>
        <v>106.26532398399151</v>
      </c>
      <c r="H553" s="1">
        <v>17432.099999999999</v>
      </c>
      <c r="I553" s="1">
        <v>3472.6967199999999</v>
      </c>
      <c r="J553" s="1">
        <f t="shared" si="36"/>
        <v>19.921275807275084</v>
      </c>
      <c r="K553" s="1">
        <v>3267.9491200000002</v>
      </c>
      <c r="L553" s="1">
        <f t="shared" si="37"/>
        <v>106.26532398399151</v>
      </c>
      <c r="M553" s="1">
        <v>1412.2289099999998</v>
      </c>
    </row>
    <row r="554" spans="1:13" ht="25.5" x14ac:dyDescent="0.2">
      <c r="A554" s="2" t="s">
        <v>1047</v>
      </c>
      <c r="B554" s="2" t="s">
        <v>625</v>
      </c>
      <c r="C554" s="1">
        <v>306.07839000000001</v>
      </c>
      <c r="D554" s="1">
        <v>17.51558</v>
      </c>
      <c r="E554" s="1">
        <f t="shared" si="34"/>
        <v>5.7225797613480651</v>
      </c>
      <c r="F554" s="1"/>
      <c r="G554" s="1" t="str">
        <f t="shared" si="35"/>
        <v xml:space="preserve"> </v>
      </c>
      <c r="H554" s="1">
        <v>205.9</v>
      </c>
      <c r="I554" s="1">
        <v>17.51558</v>
      </c>
      <c r="J554" s="1">
        <f t="shared" si="36"/>
        <v>8.506838271005341</v>
      </c>
      <c r="K554" s="1"/>
      <c r="L554" s="1" t="str">
        <f t="shared" si="37"/>
        <v xml:space="preserve"> </v>
      </c>
      <c r="M554" s="1">
        <v>17.51558</v>
      </c>
    </row>
    <row r="555" spans="1:13" ht="25.5" x14ac:dyDescent="0.2">
      <c r="A555" s="2" t="s">
        <v>1333</v>
      </c>
      <c r="B555" s="2" t="s">
        <v>1238</v>
      </c>
      <c r="C555" s="1">
        <v>205.9</v>
      </c>
      <c r="D555" s="1">
        <v>17.51558</v>
      </c>
      <c r="E555" s="1">
        <f t="shared" si="34"/>
        <v>8.506838271005341</v>
      </c>
      <c r="F555" s="1"/>
      <c r="G555" s="1" t="str">
        <f t="shared" si="35"/>
        <v xml:space="preserve"> </v>
      </c>
      <c r="H555" s="1">
        <v>205.9</v>
      </c>
      <c r="I555" s="1">
        <v>17.51558</v>
      </c>
      <c r="J555" s="1">
        <f t="shared" si="36"/>
        <v>8.506838271005341</v>
      </c>
      <c r="K555" s="1"/>
      <c r="L555" s="1" t="str">
        <f t="shared" si="37"/>
        <v xml:space="preserve"> </v>
      </c>
      <c r="M555" s="1">
        <v>17.51558</v>
      </c>
    </row>
    <row r="556" spans="1:13" ht="25.5" x14ac:dyDescent="0.2">
      <c r="A556" s="2" t="s">
        <v>1236</v>
      </c>
      <c r="B556" s="2" t="s">
        <v>909</v>
      </c>
      <c r="C556" s="1">
        <v>98.634370000000004</v>
      </c>
      <c r="D556" s="1"/>
      <c r="E556" s="1" t="str">
        <f t="shared" si="34"/>
        <v/>
      </c>
      <c r="F556" s="1"/>
      <c r="G556" s="1" t="str">
        <f t="shared" si="35"/>
        <v xml:space="preserve"> </v>
      </c>
      <c r="H556" s="1"/>
      <c r="I556" s="1"/>
      <c r="J556" s="1" t="str">
        <f t="shared" si="36"/>
        <v xml:space="preserve"> </v>
      </c>
      <c r="K556" s="1"/>
      <c r="L556" s="1" t="str">
        <f t="shared" si="37"/>
        <v xml:space="preserve"> </v>
      </c>
      <c r="M556" s="1"/>
    </row>
    <row r="557" spans="1:13" ht="25.5" x14ac:dyDescent="0.2">
      <c r="A557" s="2" t="s">
        <v>121</v>
      </c>
      <c r="B557" s="2" t="s">
        <v>374</v>
      </c>
      <c r="C557" s="1">
        <v>0.58001999999999998</v>
      </c>
      <c r="D557" s="1"/>
      <c r="E557" s="1" t="str">
        <f t="shared" si="34"/>
        <v/>
      </c>
      <c r="F557" s="1"/>
      <c r="G557" s="1" t="str">
        <f t="shared" si="35"/>
        <v xml:space="preserve"> </v>
      </c>
      <c r="H557" s="1"/>
      <c r="I557" s="1"/>
      <c r="J557" s="1" t="str">
        <f t="shared" si="36"/>
        <v xml:space="preserve"> </v>
      </c>
      <c r="K557" s="1"/>
      <c r="L557" s="1" t="str">
        <f t="shared" si="37"/>
        <v xml:space="preserve"> </v>
      </c>
      <c r="M557" s="1"/>
    </row>
    <row r="558" spans="1:13" ht="25.5" x14ac:dyDescent="0.2">
      <c r="A558" s="2" t="s">
        <v>857</v>
      </c>
      <c r="B558" s="2" t="s">
        <v>67</v>
      </c>
      <c r="C558" s="1">
        <v>0.96399999999999997</v>
      </c>
      <c r="D558" s="1"/>
      <c r="E558" s="1" t="str">
        <f t="shared" si="34"/>
        <v/>
      </c>
      <c r="F558" s="1"/>
      <c r="G558" s="1" t="str">
        <f t="shared" si="35"/>
        <v xml:space="preserve"> </v>
      </c>
      <c r="H558" s="1"/>
      <c r="I558" s="1"/>
      <c r="J558" s="1" t="str">
        <f t="shared" si="36"/>
        <v xml:space="preserve"> </v>
      </c>
      <c r="K558" s="1"/>
      <c r="L558" s="1" t="str">
        <f t="shared" si="37"/>
        <v xml:space="preserve"> </v>
      </c>
      <c r="M558" s="1"/>
    </row>
    <row r="559" spans="1:13" x14ac:dyDescent="0.2">
      <c r="A559" s="2" t="s">
        <v>1220</v>
      </c>
      <c r="B559" s="2" t="s">
        <v>840</v>
      </c>
      <c r="C559" s="1">
        <v>6560.1</v>
      </c>
      <c r="D559" s="1"/>
      <c r="E559" s="1" t="str">
        <f t="shared" si="34"/>
        <v/>
      </c>
      <c r="F559" s="1"/>
      <c r="G559" s="1" t="str">
        <f t="shared" si="35"/>
        <v xml:space="preserve"> </v>
      </c>
      <c r="H559" s="1">
        <v>6560.1</v>
      </c>
      <c r="I559" s="1"/>
      <c r="J559" s="1" t="str">
        <f t="shared" si="36"/>
        <v/>
      </c>
      <c r="K559" s="1"/>
      <c r="L559" s="1" t="str">
        <f t="shared" si="37"/>
        <v xml:space="preserve"> </v>
      </c>
      <c r="M559" s="1"/>
    </row>
    <row r="560" spans="1:13" x14ac:dyDescent="0.2">
      <c r="A560" s="2" t="s">
        <v>481</v>
      </c>
      <c r="B560" s="2" t="s">
        <v>449</v>
      </c>
      <c r="C560" s="1">
        <v>164448.4</v>
      </c>
      <c r="D560" s="1">
        <v>30827.61362</v>
      </c>
      <c r="E560" s="1">
        <f t="shared" si="34"/>
        <v>18.746070876943772</v>
      </c>
      <c r="F560" s="1">
        <v>33695.857819999997</v>
      </c>
      <c r="G560" s="1">
        <f t="shared" si="35"/>
        <v>91.487843356528032</v>
      </c>
      <c r="H560" s="1">
        <v>164448.4</v>
      </c>
      <c r="I560" s="1">
        <v>30827.61362</v>
      </c>
      <c r="J560" s="1">
        <f t="shared" si="36"/>
        <v>18.746070876943772</v>
      </c>
      <c r="K560" s="1">
        <v>33695.857819999997</v>
      </c>
      <c r="L560" s="1">
        <f t="shared" si="37"/>
        <v>91.487843356528032</v>
      </c>
      <c r="M560" s="1">
        <v>13785.19742</v>
      </c>
    </row>
    <row r="561" spans="1:13" ht="38.25" x14ac:dyDescent="0.2">
      <c r="A561" s="2" t="s">
        <v>589</v>
      </c>
      <c r="B561" s="2" t="s">
        <v>431</v>
      </c>
      <c r="C561" s="1">
        <v>24157.8</v>
      </c>
      <c r="D561" s="1">
        <v>1254.636</v>
      </c>
      <c r="E561" s="1">
        <f t="shared" si="34"/>
        <v>5.1935027196185084</v>
      </c>
      <c r="F561" s="1"/>
      <c r="G561" s="1" t="str">
        <f t="shared" si="35"/>
        <v xml:space="preserve"> </v>
      </c>
      <c r="H561" s="1">
        <v>24157.8</v>
      </c>
      <c r="I561" s="1">
        <v>1254.636</v>
      </c>
      <c r="J561" s="1">
        <f t="shared" si="36"/>
        <v>5.1935027196185084</v>
      </c>
      <c r="K561" s="1"/>
      <c r="L561" s="1" t="str">
        <f t="shared" si="37"/>
        <v xml:space="preserve"> </v>
      </c>
      <c r="M561" s="1">
        <v>1254.636</v>
      </c>
    </row>
    <row r="562" spans="1:13" ht="38.25" x14ac:dyDescent="0.2">
      <c r="A562" s="2" t="s">
        <v>868</v>
      </c>
      <c r="B562" s="2" t="s">
        <v>72</v>
      </c>
      <c r="C562" s="1">
        <v>24157.8</v>
      </c>
      <c r="D562" s="1">
        <v>1254.636</v>
      </c>
      <c r="E562" s="1">
        <f t="shared" si="34"/>
        <v>5.1935027196185084</v>
      </c>
      <c r="F562" s="1"/>
      <c r="G562" s="1" t="str">
        <f t="shared" si="35"/>
        <v xml:space="preserve"> </v>
      </c>
      <c r="H562" s="1">
        <v>24157.8</v>
      </c>
      <c r="I562" s="1">
        <v>1254.636</v>
      </c>
      <c r="J562" s="1">
        <f t="shared" si="36"/>
        <v>5.1935027196185084</v>
      </c>
      <c r="K562" s="1"/>
      <c r="L562" s="1" t="str">
        <f t="shared" si="37"/>
        <v xml:space="preserve"> </v>
      </c>
      <c r="M562" s="1">
        <v>1254.636</v>
      </c>
    </row>
    <row r="563" spans="1:13" ht="25.5" x14ac:dyDescent="0.2">
      <c r="A563" s="2" t="s">
        <v>1280</v>
      </c>
      <c r="B563" s="2" t="s">
        <v>557</v>
      </c>
      <c r="C563" s="1">
        <v>3273</v>
      </c>
      <c r="D563" s="1"/>
      <c r="E563" s="1" t="str">
        <f t="shared" si="34"/>
        <v/>
      </c>
      <c r="F563" s="1"/>
      <c r="G563" s="1" t="str">
        <f t="shared" si="35"/>
        <v xml:space="preserve"> </v>
      </c>
      <c r="H563" s="1">
        <v>3273</v>
      </c>
      <c r="I563" s="1"/>
      <c r="J563" s="1" t="str">
        <f t="shared" si="36"/>
        <v/>
      </c>
      <c r="K563" s="1"/>
      <c r="L563" s="1" t="str">
        <f t="shared" si="37"/>
        <v xml:space="preserve"> </v>
      </c>
      <c r="M563" s="1"/>
    </row>
    <row r="564" spans="1:13" ht="25.5" x14ac:dyDescent="0.2">
      <c r="A564" s="2" t="s">
        <v>1280</v>
      </c>
      <c r="B564" s="2" t="s">
        <v>807</v>
      </c>
      <c r="C564" s="1"/>
      <c r="D564" s="1"/>
      <c r="E564" s="1" t="str">
        <f t="shared" si="34"/>
        <v xml:space="preserve"> </v>
      </c>
      <c r="F564" s="1">
        <v>610.43399999999997</v>
      </c>
      <c r="G564" s="1" t="str">
        <f t="shared" si="35"/>
        <v/>
      </c>
      <c r="H564" s="1"/>
      <c r="I564" s="1"/>
      <c r="J564" s="1" t="str">
        <f t="shared" si="36"/>
        <v xml:space="preserve"> </v>
      </c>
      <c r="K564" s="1">
        <v>610.43399999999997</v>
      </c>
      <c r="L564" s="1" t="str">
        <f t="shared" si="37"/>
        <v/>
      </c>
      <c r="M564" s="1"/>
    </row>
    <row r="565" spans="1:13" ht="25.5" x14ac:dyDescent="0.2">
      <c r="A565" s="2" t="s">
        <v>133</v>
      </c>
      <c r="B565" s="2" t="s">
        <v>85</v>
      </c>
      <c r="C565" s="1">
        <v>3273</v>
      </c>
      <c r="D565" s="1"/>
      <c r="E565" s="1" t="str">
        <f t="shared" si="34"/>
        <v/>
      </c>
      <c r="F565" s="1"/>
      <c r="G565" s="1" t="str">
        <f t="shared" si="35"/>
        <v xml:space="preserve"> </v>
      </c>
      <c r="H565" s="1">
        <v>3273</v>
      </c>
      <c r="I565" s="1"/>
      <c r="J565" s="1" t="str">
        <f t="shared" si="36"/>
        <v/>
      </c>
      <c r="K565" s="1"/>
      <c r="L565" s="1" t="str">
        <f t="shared" si="37"/>
        <v xml:space="preserve"> </v>
      </c>
      <c r="M565" s="1"/>
    </row>
    <row r="566" spans="1:13" ht="25.5" x14ac:dyDescent="0.2">
      <c r="A566" s="2" t="s">
        <v>133</v>
      </c>
      <c r="B566" s="2" t="s">
        <v>335</v>
      </c>
      <c r="C566" s="1"/>
      <c r="D566" s="1"/>
      <c r="E566" s="1" t="str">
        <f t="shared" si="34"/>
        <v xml:space="preserve"> </v>
      </c>
      <c r="F566" s="1">
        <v>610.43399999999997</v>
      </c>
      <c r="G566" s="1" t="str">
        <f t="shared" si="35"/>
        <v/>
      </c>
      <c r="H566" s="1"/>
      <c r="I566" s="1"/>
      <c r="J566" s="1" t="str">
        <f t="shared" si="36"/>
        <v xml:space="preserve"> </v>
      </c>
      <c r="K566" s="1">
        <v>610.43399999999997</v>
      </c>
      <c r="L566" s="1" t="str">
        <f t="shared" si="37"/>
        <v/>
      </c>
      <c r="M566" s="1"/>
    </row>
    <row r="567" spans="1:13" ht="25.5" x14ac:dyDescent="0.2">
      <c r="A567" s="2" t="s">
        <v>1255</v>
      </c>
      <c r="B567" s="2" t="s">
        <v>758</v>
      </c>
      <c r="C567" s="1">
        <v>22478.2</v>
      </c>
      <c r="D567" s="1">
        <v>5290.7884700000004</v>
      </c>
      <c r="E567" s="1">
        <f t="shared" si="34"/>
        <v>23.537420567483164</v>
      </c>
      <c r="F567" s="1">
        <v>4926.6977999999999</v>
      </c>
      <c r="G567" s="1">
        <f t="shared" si="35"/>
        <v>107.39015634366696</v>
      </c>
      <c r="H567" s="1">
        <v>22478.2</v>
      </c>
      <c r="I567" s="1">
        <v>5290.7884700000004</v>
      </c>
      <c r="J567" s="1">
        <f t="shared" si="36"/>
        <v>23.537420567483164</v>
      </c>
      <c r="K567" s="1">
        <v>4926.6977999999999</v>
      </c>
      <c r="L567" s="1">
        <f t="shared" si="37"/>
        <v>107.39015634366696</v>
      </c>
      <c r="M567" s="1">
        <v>1915.2726300000004</v>
      </c>
    </row>
    <row r="568" spans="1:13" ht="25.5" x14ac:dyDescent="0.2">
      <c r="A568" s="2" t="s">
        <v>96</v>
      </c>
      <c r="B568" s="2" t="s">
        <v>1121</v>
      </c>
      <c r="C568" s="1">
        <v>22478.2</v>
      </c>
      <c r="D568" s="1">
        <v>5290.7884700000004</v>
      </c>
      <c r="E568" s="1">
        <f t="shared" si="34"/>
        <v>23.537420567483164</v>
      </c>
      <c r="F568" s="1">
        <v>4926.6977999999999</v>
      </c>
      <c r="G568" s="1">
        <f t="shared" si="35"/>
        <v>107.39015634366696</v>
      </c>
      <c r="H568" s="1">
        <v>22478.2</v>
      </c>
      <c r="I568" s="1">
        <v>5290.7884700000004</v>
      </c>
      <c r="J568" s="1">
        <f t="shared" si="36"/>
        <v>23.537420567483164</v>
      </c>
      <c r="K568" s="1">
        <v>4926.6977999999999</v>
      </c>
      <c r="L568" s="1">
        <f t="shared" si="37"/>
        <v>107.39015634366696</v>
      </c>
      <c r="M568" s="1">
        <v>1915.2726300000004</v>
      </c>
    </row>
    <row r="569" spans="1:13" ht="25.5" x14ac:dyDescent="0.2">
      <c r="A569" s="2" t="s">
        <v>934</v>
      </c>
      <c r="B569" s="2" t="s">
        <v>1107</v>
      </c>
      <c r="C569" s="1">
        <v>4990.3</v>
      </c>
      <c r="D569" s="1"/>
      <c r="E569" s="1" t="str">
        <f t="shared" si="34"/>
        <v/>
      </c>
      <c r="F569" s="1"/>
      <c r="G569" s="1" t="str">
        <f t="shared" si="35"/>
        <v xml:space="preserve"> </v>
      </c>
      <c r="H569" s="1">
        <v>4990.3</v>
      </c>
      <c r="I569" s="1"/>
      <c r="J569" s="1"/>
      <c r="K569" s="1"/>
      <c r="L569" s="1"/>
      <c r="M569" s="1"/>
    </row>
    <row r="570" spans="1:13" ht="25.5" x14ac:dyDescent="0.2">
      <c r="A570" s="2" t="s">
        <v>388</v>
      </c>
      <c r="B570" s="2" t="s">
        <v>1213</v>
      </c>
      <c r="C570" s="1">
        <v>4990.3</v>
      </c>
      <c r="D570" s="1"/>
      <c r="E570" s="1" t="str">
        <f t="shared" si="34"/>
        <v/>
      </c>
      <c r="F570" s="1"/>
      <c r="G570" s="1" t="str">
        <f t="shared" si="35"/>
        <v xml:space="preserve"> </v>
      </c>
      <c r="H570" s="1">
        <v>4990.3</v>
      </c>
      <c r="I570" s="1"/>
      <c r="J570" s="1"/>
      <c r="K570" s="1"/>
      <c r="L570" s="1"/>
      <c r="M570" s="1"/>
    </row>
    <row r="571" spans="1:13" ht="25.5" x14ac:dyDescent="0.2">
      <c r="A571" s="2" t="s">
        <v>1251</v>
      </c>
      <c r="B571" s="2" t="s">
        <v>1368</v>
      </c>
      <c r="C571" s="1">
        <v>169161.2</v>
      </c>
      <c r="D571" s="1">
        <v>163610.90680999999</v>
      </c>
      <c r="E571" s="1">
        <f t="shared" si="34"/>
        <v>96.718932479788506</v>
      </c>
      <c r="F571" s="1">
        <v>158484.00722</v>
      </c>
      <c r="G571" s="1">
        <f t="shared" si="35"/>
        <v>103.23496337575757</v>
      </c>
      <c r="H571" s="1">
        <v>169161.2</v>
      </c>
      <c r="I571" s="1">
        <v>163610.90680999999</v>
      </c>
      <c r="J571" s="1">
        <f t="shared" si="36"/>
        <v>96.718932479788506</v>
      </c>
      <c r="K571" s="1">
        <v>158484.00722</v>
      </c>
      <c r="L571" s="1">
        <f t="shared" si="37"/>
        <v>103.23496337575757</v>
      </c>
      <c r="M571" s="1">
        <v>2099.8953399999882</v>
      </c>
    </row>
    <row r="572" spans="1:13" ht="25.5" x14ac:dyDescent="0.2">
      <c r="A572" s="2" t="s">
        <v>92</v>
      </c>
      <c r="B572" s="2" t="s">
        <v>1127</v>
      </c>
      <c r="C572" s="1">
        <v>169161.2</v>
      </c>
      <c r="D572" s="1">
        <v>163610.90680999999</v>
      </c>
      <c r="E572" s="1">
        <f t="shared" si="34"/>
        <v>96.718932479788506</v>
      </c>
      <c r="F572" s="1">
        <v>158484.00722</v>
      </c>
      <c r="G572" s="1">
        <f t="shared" si="35"/>
        <v>103.23496337575757</v>
      </c>
      <c r="H572" s="1">
        <v>169161.2</v>
      </c>
      <c r="I572" s="1">
        <v>163610.90680999999</v>
      </c>
      <c r="J572" s="1">
        <f t="shared" si="36"/>
        <v>96.718932479788506</v>
      </c>
      <c r="K572" s="1">
        <v>158484.00722</v>
      </c>
      <c r="L572" s="1">
        <f t="shared" si="37"/>
        <v>103.23496337575757</v>
      </c>
      <c r="M572" s="1">
        <v>2099.8953399999882</v>
      </c>
    </row>
    <row r="573" spans="1:13" ht="25.5" x14ac:dyDescent="0.2">
      <c r="A573" s="2" t="s">
        <v>422</v>
      </c>
      <c r="B573" s="2" t="s">
        <v>1114</v>
      </c>
      <c r="C573" s="1"/>
      <c r="D573" s="1"/>
      <c r="E573" s="1" t="str">
        <f t="shared" si="34"/>
        <v xml:space="preserve"> </v>
      </c>
      <c r="F573" s="1">
        <v>8.0168999999999997</v>
      </c>
      <c r="G573" s="1" t="str">
        <f t="shared" si="35"/>
        <v/>
      </c>
      <c r="H573" s="1"/>
      <c r="I573" s="1"/>
      <c r="J573" s="1" t="str">
        <f t="shared" si="36"/>
        <v xml:space="preserve"> </v>
      </c>
      <c r="K573" s="1">
        <v>8.0168999999999997</v>
      </c>
      <c r="L573" s="1" t="str">
        <f t="shared" si="37"/>
        <v/>
      </c>
      <c r="M573" s="1"/>
    </row>
    <row r="574" spans="1:13" ht="38.25" x14ac:dyDescent="0.2">
      <c r="A574" s="2" t="s">
        <v>422</v>
      </c>
      <c r="B574" s="2" t="s">
        <v>369</v>
      </c>
      <c r="C574" s="1">
        <v>79.599999999999994</v>
      </c>
      <c r="D574" s="1">
        <v>8.5629000000000008</v>
      </c>
      <c r="E574" s="1">
        <f t="shared" si="34"/>
        <v>10.75741206030151</v>
      </c>
      <c r="F574" s="1"/>
      <c r="G574" s="1" t="str">
        <f t="shared" si="35"/>
        <v xml:space="preserve"> </v>
      </c>
      <c r="H574" s="1">
        <v>79.599999999999994</v>
      </c>
      <c r="I574" s="1">
        <v>8.5629000000000008</v>
      </c>
      <c r="J574" s="1">
        <f t="shared" si="36"/>
        <v>10.75741206030151</v>
      </c>
      <c r="K574" s="1"/>
      <c r="L574" s="1" t="str">
        <f t="shared" si="37"/>
        <v xml:space="preserve"> </v>
      </c>
      <c r="M574" s="1">
        <v>2.8543000000000012</v>
      </c>
    </row>
    <row r="575" spans="1:13" ht="25.5" x14ac:dyDescent="0.2">
      <c r="A575" s="2" t="s">
        <v>1309</v>
      </c>
      <c r="B575" s="2" t="s">
        <v>261</v>
      </c>
      <c r="C575" s="1"/>
      <c r="D575" s="1"/>
      <c r="E575" s="1" t="str">
        <f t="shared" si="34"/>
        <v xml:space="preserve"> </v>
      </c>
      <c r="F575" s="1">
        <v>8.0168999999999997</v>
      </c>
      <c r="G575" s="1" t="str">
        <f t="shared" si="35"/>
        <v/>
      </c>
      <c r="H575" s="1"/>
      <c r="I575" s="1"/>
      <c r="J575" s="1" t="str">
        <f t="shared" si="36"/>
        <v xml:space="preserve"> </v>
      </c>
      <c r="K575" s="1">
        <v>8.0168999999999997</v>
      </c>
      <c r="L575" s="1" t="str">
        <f t="shared" si="37"/>
        <v/>
      </c>
      <c r="M575" s="1"/>
    </row>
    <row r="576" spans="1:13" ht="38.25" x14ac:dyDescent="0.2">
      <c r="A576" s="2" t="s">
        <v>1309</v>
      </c>
      <c r="B576" s="2" t="s">
        <v>648</v>
      </c>
      <c r="C576" s="1">
        <v>79.599999999999994</v>
      </c>
      <c r="D576" s="1">
        <v>8.5629000000000008</v>
      </c>
      <c r="E576" s="1">
        <f t="shared" si="34"/>
        <v>10.75741206030151</v>
      </c>
      <c r="F576" s="1"/>
      <c r="G576" s="1" t="str">
        <f t="shared" si="35"/>
        <v xml:space="preserve"> </v>
      </c>
      <c r="H576" s="1">
        <v>79.599999999999994</v>
      </c>
      <c r="I576" s="1">
        <v>8.5629000000000008</v>
      </c>
      <c r="J576" s="1">
        <f t="shared" si="36"/>
        <v>10.75741206030151</v>
      </c>
      <c r="K576" s="1"/>
      <c r="L576" s="1" t="str">
        <f t="shared" si="37"/>
        <v xml:space="preserve"> </v>
      </c>
      <c r="M576" s="1">
        <v>2.8543000000000012</v>
      </c>
    </row>
    <row r="577" spans="1:13" x14ac:dyDescent="0.2">
      <c r="A577" s="2" t="s">
        <v>627</v>
      </c>
      <c r="B577" s="2" t="s">
        <v>495</v>
      </c>
      <c r="C577" s="1"/>
      <c r="D577" s="1"/>
      <c r="E577" s="1" t="str">
        <f t="shared" si="34"/>
        <v xml:space="preserve"> </v>
      </c>
      <c r="F577" s="1">
        <v>177804.24973000001</v>
      </c>
      <c r="G577" s="1" t="str">
        <f t="shared" si="35"/>
        <v/>
      </c>
      <c r="H577" s="1"/>
      <c r="I577" s="1"/>
      <c r="J577" s="1" t="str">
        <f t="shared" si="36"/>
        <v xml:space="preserve"> </v>
      </c>
      <c r="K577" s="1">
        <v>177804.24973000001</v>
      </c>
      <c r="L577" s="1" t="str">
        <f t="shared" si="37"/>
        <v/>
      </c>
      <c r="M577" s="1"/>
    </row>
    <row r="578" spans="1:13" x14ac:dyDescent="0.2">
      <c r="A578" s="2" t="s">
        <v>627</v>
      </c>
      <c r="B578" s="2" t="s">
        <v>1027</v>
      </c>
      <c r="C578" s="1">
        <v>692093.4</v>
      </c>
      <c r="D578" s="1">
        <v>194619.05922</v>
      </c>
      <c r="E578" s="1">
        <f t="shared" si="34"/>
        <v>28.120346071787417</v>
      </c>
      <c r="F578" s="1"/>
      <c r="G578" s="1" t="str">
        <f t="shared" si="35"/>
        <v xml:space="preserve"> </v>
      </c>
      <c r="H578" s="1">
        <v>692093.4</v>
      </c>
      <c r="I578" s="1">
        <v>194619.05922</v>
      </c>
      <c r="J578" s="1">
        <f t="shared" si="36"/>
        <v>28.120346071787417</v>
      </c>
      <c r="K578" s="1"/>
      <c r="L578" s="1" t="str">
        <f t="shared" si="37"/>
        <v xml:space="preserve"> </v>
      </c>
      <c r="M578" s="1">
        <v>66253.249599999996</v>
      </c>
    </row>
    <row r="579" spans="1:13" x14ac:dyDescent="0.2">
      <c r="A579" s="2" t="s">
        <v>904</v>
      </c>
      <c r="B579" s="2" t="s">
        <v>123</v>
      </c>
      <c r="C579" s="1">
        <v>692093.4</v>
      </c>
      <c r="D579" s="1">
        <v>194619.05922</v>
      </c>
      <c r="E579" s="1">
        <f t="shared" si="34"/>
        <v>28.120346071787417</v>
      </c>
      <c r="F579" s="1">
        <v>177804.24973000001</v>
      </c>
      <c r="G579" s="1">
        <f t="shared" si="35"/>
        <v>109.45692215767264</v>
      </c>
      <c r="H579" s="1">
        <v>692093.4</v>
      </c>
      <c r="I579" s="1">
        <v>194619.05922</v>
      </c>
      <c r="J579" s="1">
        <f t="shared" si="36"/>
        <v>28.120346071787417</v>
      </c>
      <c r="K579" s="1">
        <v>177804.24973000001</v>
      </c>
      <c r="L579" s="1">
        <f t="shared" si="37"/>
        <v>109.45692215767264</v>
      </c>
      <c r="M579" s="1">
        <v>66253.249599999996</v>
      </c>
    </row>
    <row r="580" spans="1:13" x14ac:dyDescent="0.2">
      <c r="A580" s="2" t="s">
        <v>197</v>
      </c>
      <c r="B580" s="2" t="s">
        <v>820</v>
      </c>
      <c r="C580" s="1">
        <v>4840.7</v>
      </c>
      <c r="D580" s="1">
        <v>1735.8211799999999</v>
      </c>
      <c r="E580" s="1">
        <f t="shared" si="34"/>
        <v>35.85888776416634</v>
      </c>
      <c r="F580" s="1">
        <v>1609.4014</v>
      </c>
      <c r="G580" s="1">
        <f t="shared" si="35"/>
        <v>107.85508077723804</v>
      </c>
      <c r="H580" s="1">
        <v>4840.7</v>
      </c>
      <c r="I580" s="1">
        <v>1735.8211799999999</v>
      </c>
      <c r="J580" s="1">
        <f t="shared" si="36"/>
        <v>35.85888776416634</v>
      </c>
      <c r="K580" s="1">
        <v>1609.4014</v>
      </c>
      <c r="L580" s="1">
        <f t="shared" si="37"/>
        <v>107.85508077723804</v>
      </c>
      <c r="M580" s="1">
        <v>386.02631999999994</v>
      </c>
    </row>
    <row r="581" spans="1:13" ht="25.5" x14ac:dyDescent="0.2">
      <c r="A581" s="2" t="s">
        <v>1102</v>
      </c>
      <c r="B581" s="2" t="s">
        <v>448</v>
      </c>
      <c r="C581" s="1">
        <v>4840.7</v>
      </c>
      <c r="D581" s="1">
        <v>1735.8211799999999</v>
      </c>
      <c r="E581" s="1">
        <f t="shared" si="34"/>
        <v>35.85888776416634</v>
      </c>
      <c r="F581" s="1">
        <v>1609.4014</v>
      </c>
      <c r="G581" s="1">
        <f t="shared" si="35"/>
        <v>107.85508077723804</v>
      </c>
      <c r="H581" s="1">
        <v>4840.7</v>
      </c>
      <c r="I581" s="1">
        <v>1735.8211799999999</v>
      </c>
      <c r="J581" s="1">
        <f t="shared" si="36"/>
        <v>35.85888776416634</v>
      </c>
      <c r="K581" s="1">
        <v>1609.4014</v>
      </c>
      <c r="L581" s="1">
        <f t="shared" si="37"/>
        <v>107.85508077723804</v>
      </c>
      <c r="M581" s="1">
        <v>386.02631999999994</v>
      </c>
    </row>
    <row r="582" spans="1:13" ht="25.5" x14ac:dyDescent="0.2">
      <c r="A582" s="2" t="s">
        <v>1243</v>
      </c>
      <c r="B582" s="2" t="s">
        <v>819</v>
      </c>
      <c r="C582" s="1"/>
      <c r="D582" s="1"/>
      <c r="E582" s="1" t="str">
        <f t="shared" ref="E582:E645" si="38">IF(C582=0," ",IF(D582/C582*100&gt;200,"свыше 200",IF(D582/C582&gt;0,D582/C582*100,"")))</f>
        <v xml:space="preserve"> </v>
      </c>
      <c r="F582" s="1">
        <v>677.44188999999994</v>
      </c>
      <c r="G582" s="1" t="str">
        <f t="shared" ref="G582:G645" si="39">IF(F582=0," ",IF(D582/F582*100&gt;200,"свыше 200",IF(D582/F582&gt;0,D582/F582*100,"")))</f>
        <v/>
      </c>
      <c r="H582" s="1"/>
      <c r="I582" s="1"/>
      <c r="J582" s="1" t="str">
        <f t="shared" si="36"/>
        <v xml:space="preserve"> </v>
      </c>
      <c r="K582" s="1">
        <v>677.44188999999994</v>
      </c>
      <c r="L582" s="1" t="str">
        <f t="shared" si="37"/>
        <v/>
      </c>
      <c r="M582" s="1"/>
    </row>
    <row r="583" spans="1:13" ht="38.25" x14ac:dyDescent="0.2">
      <c r="A583" s="2" t="s">
        <v>1243</v>
      </c>
      <c r="B583" s="2" t="s">
        <v>565</v>
      </c>
      <c r="C583" s="1">
        <v>3334</v>
      </c>
      <c r="D583" s="1">
        <v>487.26109000000002</v>
      </c>
      <c r="E583" s="1">
        <f t="shared" si="38"/>
        <v>14.61490971805639</v>
      </c>
      <c r="F583" s="1"/>
      <c r="G583" s="1" t="str">
        <f t="shared" si="39"/>
        <v xml:space="preserve"> </v>
      </c>
      <c r="H583" s="1">
        <v>3334</v>
      </c>
      <c r="I583" s="1">
        <v>487.26109000000002</v>
      </c>
      <c r="J583" s="1">
        <f t="shared" si="36"/>
        <v>14.61490971805639</v>
      </c>
      <c r="K583" s="1"/>
      <c r="L583" s="1" t="str">
        <f t="shared" si="37"/>
        <v xml:space="preserve"> </v>
      </c>
      <c r="M583" s="1">
        <v>242.97912000000002</v>
      </c>
    </row>
    <row r="584" spans="1:13" ht="25.5" x14ac:dyDescent="0.2">
      <c r="A584" s="2" t="s">
        <v>688</v>
      </c>
      <c r="B584" s="2" t="s">
        <v>1293</v>
      </c>
      <c r="C584" s="1"/>
      <c r="D584" s="1"/>
      <c r="E584" s="1" t="str">
        <f t="shared" si="38"/>
        <v xml:space="preserve"> </v>
      </c>
      <c r="F584" s="1">
        <v>677.44188999999994</v>
      </c>
      <c r="G584" s="1" t="str">
        <f t="shared" si="39"/>
        <v/>
      </c>
      <c r="H584" s="1"/>
      <c r="I584" s="1"/>
      <c r="J584" s="1" t="str">
        <f t="shared" si="36"/>
        <v xml:space="preserve"> </v>
      </c>
      <c r="K584" s="1">
        <v>677.44188999999994</v>
      </c>
      <c r="L584" s="1" t="str">
        <f t="shared" si="37"/>
        <v/>
      </c>
      <c r="M584" s="1"/>
    </row>
    <row r="585" spans="1:13" ht="38.25" x14ac:dyDescent="0.2">
      <c r="A585" s="2" t="s">
        <v>688</v>
      </c>
      <c r="B585" s="2" t="s">
        <v>64</v>
      </c>
      <c r="C585" s="1">
        <v>3334</v>
      </c>
      <c r="D585" s="1">
        <v>487.26109000000002</v>
      </c>
      <c r="E585" s="1">
        <f t="shared" si="38"/>
        <v>14.61490971805639</v>
      </c>
      <c r="F585" s="1"/>
      <c r="G585" s="1" t="str">
        <f t="shared" si="39"/>
        <v xml:space="preserve"> </v>
      </c>
      <c r="H585" s="1">
        <v>3334</v>
      </c>
      <c r="I585" s="1">
        <v>487.26109000000002</v>
      </c>
      <c r="J585" s="1">
        <f t="shared" si="36"/>
        <v>14.61490971805639</v>
      </c>
      <c r="K585" s="1"/>
      <c r="L585" s="1" t="str">
        <f t="shared" si="37"/>
        <v xml:space="preserve"> </v>
      </c>
      <c r="M585" s="1">
        <v>242.97912000000002</v>
      </c>
    </row>
    <row r="586" spans="1:13" ht="25.5" x14ac:dyDescent="0.2">
      <c r="A586" s="2" t="s">
        <v>1412</v>
      </c>
      <c r="B586" s="2" t="s">
        <v>1049</v>
      </c>
      <c r="C586" s="1"/>
      <c r="D586" s="1"/>
      <c r="E586" s="1" t="str">
        <f t="shared" si="38"/>
        <v xml:space="preserve"> </v>
      </c>
      <c r="F586" s="1">
        <v>74.150549999999996</v>
      </c>
      <c r="G586" s="1" t="str">
        <f t="shared" si="39"/>
        <v/>
      </c>
      <c r="H586" s="1"/>
      <c r="I586" s="1"/>
      <c r="J586" s="1" t="str">
        <f t="shared" si="36"/>
        <v xml:space="preserve"> </v>
      </c>
      <c r="K586" s="1">
        <v>74.150549999999996</v>
      </c>
      <c r="L586" s="1" t="str">
        <f t="shared" si="37"/>
        <v/>
      </c>
      <c r="M586" s="1"/>
    </row>
    <row r="587" spans="1:13" ht="38.25" x14ac:dyDescent="0.2">
      <c r="A587" s="2" t="s">
        <v>1412</v>
      </c>
      <c r="B587" s="2" t="s">
        <v>787</v>
      </c>
      <c r="C587" s="1">
        <v>289.5</v>
      </c>
      <c r="D587" s="1">
        <v>71.013409999999993</v>
      </c>
      <c r="E587" s="1">
        <f t="shared" si="38"/>
        <v>24.529675302245249</v>
      </c>
      <c r="F587" s="1"/>
      <c r="G587" s="1" t="str">
        <f t="shared" si="39"/>
        <v xml:space="preserve"> </v>
      </c>
      <c r="H587" s="1">
        <v>289.5</v>
      </c>
      <c r="I587" s="1">
        <v>71.013409999999993</v>
      </c>
      <c r="J587" s="1">
        <f t="shared" si="36"/>
        <v>24.529675302245249</v>
      </c>
      <c r="K587" s="1"/>
      <c r="L587" s="1" t="str">
        <f t="shared" si="37"/>
        <v xml:space="preserve"> </v>
      </c>
      <c r="M587" s="1">
        <v>22.955319999999993</v>
      </c>
    </row>
    <row r="588" spans="1:13" ht="25.5" x14ac:dyDescent="0.2">
      <c r="A588" s="2" t="s">
        <v>255</v>
      </c>
      <c r="B588" s="2" t="s">
        <v>845</v>
      </c>
      <c r="C588" s="1"/>
      <c r="D588" s="1"/>
      <c r="E588" s="1" t="str">
        <f t="shared" si="38"/>
        <v xml:space="preserve"> </v>
      </c>
      <c r="F588" s="1">
        <v>74.150549999999996</v>
      </c>
      <c r="G588" s="1" t="str">
        <f t="shared" si="39"/>
        <v/>
      </c>
      <c r="H588" s="1"/>
      <c r="I588" s="1"/>
      <c r="J588" s="1" t="str">
        <f t="shared" ref="J588:J646" si="40">IF(H588=0," ",IF(I588/H588*100&gt;200,"свыше 200",IF(I588/H588&gt;0,I588/H588*100,"")))</f>
        <v xml:space="preserve"> </v>
      </c>
      <c r="K588" s="1">
        <v>74.150549999999996</v>
      </c>
      <c r="L588" s="1" t="str">
        <f t="shared" ref="L588:L646" si="41">IF(K588=0," ",IF(I588/K588*100&gt;200,"свыше 200",IF(I588/K588&gt;0,I588/K588*100,"")))</f>
        <v/>
      </c>
      <c r="M588" s="1"/>
    </row>
    <row r="589" spans="1:13" ht="38.25" x14ac:dyDescent="0.2">
      <c r="A589" s="2" t="s">
        <v>255</v>
      </c>
      <c r="B589" s="2" t="s">
        <v>259</v>
      </c>
      <c r="C589" s="1">
        <v>289.5</v>
      </c>
      <c r="D589" s="1">
        <v>71.013409999999993</v>
      </c>
      <c r="E589" s="1">
        <f t="shared" si="38"/>
        <v>24.529675302245249</v>
      </c>
      <c r="F589" s="1"/>
      <c r="G589" s="1" t="str">
        <f t="shared" si="39"/>
        <v xml:space="preserve"> </v>
      </c>
      <c r="H589" s="1">
        <v>289.5</v>
      </c>
      <c r="I589" s="1">
        <v>71.013409999999993</v>
      </c>
      <c r="J589" s="1">
        <f t="shared" si="40"/>
        <v>24.529675302245249</v>
      </c>
      <c r="K589" s="1"/>
      <c r="L589" s="1" t="str">
        <f t="shared" si="41"/>
        <v xml:space="preserve"> </v>
      </c>
      <c r="M589" s="1">
        <v>22.955319999999993</v>
      </c>
    </row>
    <row r="590" spans="1:13" ht="25.5" x14ac:dyDescent="0.2">
      <c r="A590" s="2" t="s">
        <v>459</v>
      </c>
      <c r="B590" s="2" t="s">
        <v>1077</v>
      </c>
      <c r="C590" s="1"/>
      <c r="D590" s="1"/>
      <c r="E590" s="1" t="str">
        <f t="shared" si="38"/>
        <v xml:space="preserve"> </v>
      </c>
      <c r="F590" s="1">
        <v>60198.861640000003</v>
      </c>
      <c r="G590" s="1" t="str">
        <f t="shared" si="39"/>
        <v/>
      </c>
      <c r="H590" s="1"/>
      <c r="I590" s="1"/>
      <c r="J590" s="1" t="str">
        <f t="shared" si="40"/>
        <v xml:space="preserve"> </v>
      </c>
      <c r="K590" s="1">
        <v>60198.861640000003</v>
      </c>
      <c r="L590" s="1" t="str">
        <f t="shared" si="41"/>
        <v/>
      </c>
      <c r="M590" s="1"/>
    </row>
    <row r="591" spans="1:13" ht="38.25" x14ac:dyDescent="0.2">
      <c r="A591" s="2" t="s">
        <v>459</v>
      </c>
      <c r="B591" s="2" t="s">
        <v>900</v>
      </c>
      <c r="C591" s="1">
        <v>842997.3</v>
      </c>
      <c r="D591" s="1">
        <v>121284.00990999999</v>
      </c>
      <c r="E591" s="1">
        <f t="shared" si="38"/>
        <v>14.387235867777987</v>
      </c>
      <c r="F591" s="1"/>
      <c r="G591" s="1" t="str">
        <f t="shared" si="39"/>
        <v xml:space="preserve"> </v>
      </c>
      <c r="H591" s="1">
        <v>842997.3</v>
      </c>
      <c r="I591" s="1">
        <v>121284.00990999999</v>
      </c>
      <c r="J591" s="1">
        <f t="shared" si="40"/>
        <v>14.387235867777987</v>
      </c>
      <c r="K591" s="1"/>
      <c r="L591" s="1" t="str">
        <f t="shared" si="41"/>
        <v xml:space="preserve"> </v>
      </c>
      <c r="M591" s="1">
        <v>43109.510709999988</v>
      </c>
    </row>
    <row r="592" spans="1:13" ht="38.25" x14ac:dyDescent="0.2">
      <c r="A592" s="2" t="s">
        <v>1019</v>
      </c>
      <c r="B592" s="2" t="s">
        <v>498</v>
      </c>
      <c r="C592" s="1"/>
      <c r="D592" s="1"/>
      <c r="E592" s="1" t="str">
        <f t="shared" si="38"/>
        <v xml:space="preserve"> </v>
      </c>
      <c r="F592" s="1">
        <v>68703.892319999999</v>
      </c>
      <c r="G592" s="1" t="str">
        <f t="shared" si="39"/>
        <v/>
      </c>
      <c r="H592" s="1"/>
      <c r="I592" s="1"/>
      <c r="J592" s="1" t="str">
        <f t="shared" si="40"/>
        <v xml:space="preserve"> </v>
      </c>
      <c r="K592" s="1">
        <v>68703.892319999999</v>
      </c>
      <c r="L592" s="1" t="str">
        <f t="shared" si="41"/>
        <v/>
      </c>
      <c r="M592" s="1"/>
    </row>
    <row r="593" spans="1:13" ht="38.25" x14ac:dyDescent="0.2">
      <c r="A593" s="2" t="s">
        <v>1019</v>
      </c>
      <c r="B593" s="2" t="s">
        <v>1308</v>
      </c>
      <c r="C593" s="1">
        <v>404252</v>
      </c>
      <c r="D593" s="1">
        <v>76087.245209999994</v>
      </c>
      <c r="E593" s="1">
        <f t="shared" si="38"/>
        <v>18.82173624620286</v>
      </c>
      <c r="F593" s="1"/>
      <c r="G593" s="1" t="str">
        <f t="shared" si="39"/>
        <v xml:space="preserve"> </v>
      </c>
      <c r="H593" s="1">
        <v>404252</v>
      </c>
      <c r="I593" s="1">
        <v>76087.245209999994</v>
      </c>
      <c r="J593" s="1">
        <f t="shared" si="40"/>
        <v>18.82173624620286</v>
      </c>
      <c r="K593" s="1"/>
      <c r="L593" s="1" t="str">
        <f t="shared" si="41"/>
        <v xml:space="preserve"> </v>
      </c>
      <c r="M593" s="1">
        <v>26429.555779999995</v>
      </c>
    </row>
    <row r="594" spans="1:13" ht="38.25" x14ac:dyDescent="0.2">
      <c r="A594" s="2" t="s">
        <v>473</v>
      </c>
      <c r="B594" s="2" t="s">
        <v>377</v>
      </c>
      <c r="C594" s="1"/>
      <c r="D594" s="1"/>
      <c r="E594" s="1" t="str">
        <f t="shared" si="38"/>
        <v xml:space="preserve"> </v>
      </c>
      <c r="F594" s="1">
        <v>68703.892319999999</v>
      </c>
      <c r="G594" s="1" t="str">
        <f t="shared" si="39"/>
        <v/>
      </c>
      <c r="H594" s="1"/>
      <c r="I594" s="1"/>
      <c r="J594" s="1" t="str">
        <f t="shared" si="40"/>
        <v xml:space="preserve"> </v>
      </c>
      <c r="K594" s="1">
        <v>68703.892319999999</v>
      </c>
      <c r="L594" s="1" t="str">
        <f t="shared" si="41"/>
        <v/>
      </c>
      <c r="M594" s="1"/>
    </row>
    <row r="595" spans="1:13" ht="51" x14ac:dyDescent="0.2">
      <c r="A595" s="2" t="s">
        <v>473</v>
      </c>
      <c r="B595" s="2" t="s">
        <v>262</v>
      </c>
      <c r="C595" s="1">
        <v>404252</v>
      </c>
      <c r="D595" s="1">
        <v>76087.245209999994</v>
      </c>
      <c r="E595" s="1">
        <f t="shared" si="38"/>
        <v>18.82173624620286</v>
      </c>
      <c r="F595" s="1"/>
      <c r="G595" s="1" t="str">
        <f t="shared" si="39"/>
        <v xml:space="preserve"> </v>
      </c>
      <c r="H595" s="1">
        <v>404252</v>
      </c>
      <c r="I595" s="1">
        <v>76087.245209999994</v>
      </c>
      <c r="J595" s="1">
        <f t="shared" si="40"/>
        <v>18.82173624620286</v>
      </c>
      <c r="K595" s="1"/>
      <c r="L595" s="1" t="str">
        <f t="shared" si="41"/>
        <v xml:space="preserve"> </v>
      </c>
      <c r="M595" s="1">
        <v>26429.555779999995</v>
      </c>
    </row>
    <row r="596" spans="1:13" x14ac:dyDescent="0.2">
      <c r="A596" s="2" t="s">
        <v>1044</v>
      </c>
      <c r="B596" s="2" t="s">
        <v>670</v>
      </c>
      <c r="C596" s="1">
        <v>4216.6000000000004</v>
      </c>
      <c r="D596" s="1">
        <v>4216.6000000000004</v>
      </c>
      <c r="E596" s="1">
        <f t="shared" si="38"/>
        <v>100</v>
      </c>
      <c r="F596" s="1"/>
      <c r="G596" s="1" t="str">
        <f t="shared" si="39"/>
        <v xml:space="preserve"> </v>
      </c>
      <c r="H596" s="1">
        <v>4216.6000000000004</v>
      </c>
      <c r="I596" s="1">
        <v>4216.6000000000004</v>
      </c>
      <c r="J596" s="1">
        <f t="shared" si="40"/>
        <v>100</v>
      </c>
      <c r="K596" s="1"/>
      <c r="L596" s="1" t="str">
        <f t="shared" si="41"/>
        <v xml:space="preserve"> </v>
      </c>
      <c r="M596" s="1">
        <v>4216.6000000000004</v>
      </c>
    </row>
    <row r="597" spans="1:13" x14ac:dyDescent="0.2">
      <c r="A597" s="2" t="s">
        <v>493</v>
      </c>
      <c r="B597" s="2" t="s">
        <v>926</v>
      </c>
      <c r="C597" s="1">
        <v>4216.6000000000004</v>
      </c>
      <c r="D597" s="1">
        <v>4216.6000000000004</v>
      </c>
      <c r="E597" s="1">
        <f t="shared" si="38"/>
        <v>100</v>
      </c>
      <c r="F597" s="1"/>
      <c r="G597" s="1" t="str">
        <f t="shared" si="39"/>
        <v xml:space="preserve"> </v>
      </c>
      <c r="H597" s="1">
        <v>4216.6000000000004</v>
      </c>
      <c r="I597" s="1">
        <v>4216.6000000000004</v>
      </c>
      <c r="J597" s="1">
        <f t="shared" si="40"/>
        <v>100</v>
      </c>
      <c r="K597" s="1"/>
      <c r="L597" s="1" t="str">
        <f t="shared" si="41"/>
        <v xml:space="preserve"> </v>
      </c>
      <c r="M597" s="1">
        <v>4216.6000000000004</v>
      </c>
    </row>
    <row r="598" spans="1:13" ht="25.5" x14ac:dyDescent="0.2">
      <c r="A598" s="2" t="s">
        <v>656</v>
      </c>
      <c r="B598" s="2" t="s">
        <v>338</v>
      </c>
      <c r="C598" s="1">
        <v>3760</v>
      </c>
      <c r="D598" s="1">
        <v>3760</v>
      </c>
      <c r="E598" s="1">
        <f t="shared" si="38"/>
        <v>100</v>
      </c>
      <c r="F598" s="1"/>
      <c r="G598" s="1" t="str">
        <f t="shared" si="39"/>
        <v xml:space="preserve"> </v>
      </c>
      <c r="H598" s="1">
        <v>3760</v>
      </c>
      <c r="I598" s="1">
        <v>3760</v>
      </c>
      <c r="J598" s="1">
        <f t="shared" si="40"/>
        <v>100</v>
      </c>
      <c r="K598" s="1"/>
      <c r="L598" s="1" t="str">
        <f t="shared" si="41"/>
        <v xml:space="preserve"> </v>
      </c>
      <c r="M598" s="1">
        <v>3760</v>
      </c>
    </row>
    <row r="599" spans="1:13" ht="25.5" x14ac:dyDescent="0.2">
      <c r="A599" s="2" t="s">
        <v>88</v>
      </c>
      <c r="B599" s="2" t="s">
        <v>951</v>
      </c>
      <c r="C599" s="1">
        <v>3760</v>
      </c>
      <c r="D599" s="1">
        <v>3760</v>
      </c>
      <c r="E599" s="1">
        <f t="shared" si="38"/>
        <v>100</v>
      </c>
      <c r="F599" s="1"/>
      <c r="G599" s="1" t="str">
        <f t="shared" si="39"/>
        <v xml:space="preserve"> </v>
      </c>
      <c r="H599" s="1">
        <v>3760</v>
      </c>
      <c r="I599" s="1">
        <v>3760</v>
      </c>
      <c r="J599" s="1">
        <f t="shared" si="40"/>
        <v>100</v>
      </c>
      <c r="K599" s="1"/>
      <c r="L599" s="1" t="str">
        <f t="shared" si="41"/>
        <v xml:space="preserve"> </v>
      </c>
      <c r="M599" s="1">
        <v>3760</v>
      </c>
    </row>
    <row r="600" spans="1:13" ht="25.5" x14ac:dyDescent="0.2">
      <c r="A600" s="2" t="s">
        <v>628</v>
      </c>
      <c r="B600" s="2" t="s">
        <v>314</v>
      </c>
      <c r="C600" s="1">
        <v>30219</v>
      </c>
      <c r="D600" s="1"/>
      <c r="E600" s="1" t="str">
        <f t="shared" si="38"/>
        <v/>
      </c>
      <c r="F600" s="1"/>
      <c r="G600" s="1" t="str">
        <f t="shared" si="39"/>
        <v xml:space="preserve"> </v>
      </c>
      <c r="H600" s="1">
        <v>30219</v>
      </c>
      <c r="I600" s="1"/>
      <c r="J600" s="1" t="str">
        <f t="shared" si="40"/>
        <v/>
      </c>
      <c r="K600" s="1"/>
      <c r="L600" s="1" t="str">
        <f t="shared" si="41"/>
        <v xml:space="preserve"> </v>
      </c>
      <c r="M600" s="1"/>
    </row>
    <row r="601" spans="1:13" ht="25.5" x14ac:dyDescent="0.2">
      <c r="A601" s="2" t="s">
        <v>55</v>
      </c>
      <c r="B601" s="2" t="s">
        <v>871</v>
      </c>
      <c r="C601" s="1">
        <v>30219</v>
      </c>
      <c r="D601" s="1"/>
      <c r="E601" s="1" t="str">
        <f t="shared" si="38"/>
        <v/>
      </c>
      <c r="F601" s="1"/>
      <c r="G601" s="1" t="str">
        <f t="shared" si="39"/>
        <v xml:space="preserve"> </v>
      </c>
      <c r="H601" s="1">
        <v>30219</v>
      </c>
      <c r="I601" s="1"/>
      <c r="J601" s="1" t="str">
        <f t="shared" si="40"/>
        <v/>
      </c>
      <c r="K601" s="1"/>
      <c r="L601" s="1" t="str">
        <f t="shared" si="41"/>
        <v xml:space="preserve"> </v>
      </c>
      <c r="M601" s="1"/>
    </row>
    <row r="602" spans="1:13" ht="38.25" x14ac:dyDescent="0.2">
      <c r="A602" s="2" t="s">
        <v>1</v>
      </c>
      <c r="B602" s="2" t="s">
        <v>424</v>
      </c>
      <c r="C602" s="1">
        <v>192834.5</v>
      </c>
      <c r="D602" s="1">
        <v>80438.439880000005</v>
      </c>
      <c r="E602" s="1">
        <f t="shared" si="38"/>
        <v>41.713718178023122</v>
      </c>
      <c r="F602" s="1">
        <v>7986.0928199999998</v>
      </c>
      <c r="G602" s="1" t="str">
        <f t="shared" si="39"/>
        <v>свыше 200</v>
      </c>
      <c r="H602" s="1">
        <v>192834.5</v>
      </c>
      <c r="I602" s="1">
        <v>80438.439880000005</v>
      </c>
      <c r="J602" s="1">
        <f t="shared" si="40"/>
        <v>41.713718178023122</v>
      </c>
      <c r="K602" s="1">
        <v>7986.0928199999998</v>
      </c>
      <c r="L602" s="1" t="str">
        <f t="shared" si="41"/>
        <v>свыше 200</v>
      </c>
      <c r="M602" s="1">
        <v>32376.017020000007</v>
      </c>
    </row>
    <row r="603" spans="1:13" ht="38.25" x14ac:dyDescent="0.2">
      <c r="A603" s="2" t="s">
        <v>902</v>
      </c>
      <c r="B603" s="2" t="s">
        <v>929</v>
      </c>
      <c r="C603" s="1">
        <v>192834.5</v>
      </c>
      <c r="D603" s="1">
        <v>80438.439880000005</v>
      </c>
      <c r="E603" s="1">
        <f t="shared" si="38"/>
        <v>41.713718178023122</v>
      </c>
      <c r="F603" s="1">
        <v>7986.0928199999998</v>
      </c>
      <c r="G603" s="1" t="str">
        <f t="shared" si="39"/>
        <v>свыше 200</v>
      </c>
      <c r="H603" s="1">
        <v>192834.5</v>
      </c>
      <c r="I603" s="1">
        <v>80438.439880000005</v>
      </c>
      <c r="J603" s="1">
        <f t="shared" si="40"/>
        <v>41.713718178023122</v>
      </c>
      <c r="K603" s="1">
        <v>7986.0928199999998</v>
      </c>
      <c r="L603" s="1" t="str">
        <f t="shared" si="41"/>
        <v>свыше 200</v>
      </c>
      <c r="M603" s="1">
        <v>32376.017020000007</v>
      </c>
    </row>
    <row r="604" spans="1:13" x14ac:dyDescent="0.2">
      <c r="A604" s="2" t="s">
        <v>612</v>
      </c>
      <c r="B604" s="2" t="s">
        <v>1281</v>
      </c>
      <c r="C604" s="1">
        <v>15419.5</v>
      </c>
      <c r="D604" s="1"/>
      <c r="E604" s="1" t="str">
        <f t="shared" si="38"/>
        <v/>
      </c>
      <c r="F604" s="1"/>
      <c r="G604" s="1" t="str">
        <f t="shared" si="39"/>
        <v xml:space="preserve"> </v>
      </c>
      <c r="H604" s="1">
        <v>15419.5</v>
      </c>
      <c r="I604" s="1"/>
      <c r="J604" s="1" t="str">
        <f t="shared" si="40"/>
        <v/>
      </c>
      <c r="K604" s="1"/>
      <c r="L604" s="1" t="str">
        <f t="shared" si="41"/>
        <v xml:space="preserve"> </v>
      </c>
      <c r="M604" s="1"/>
    </row>
    <row r="605" spans="1:13" x14ac:dyDescent="0.2">
      <c r="A605" s="2" t="s">
        <v>26</v>
      </c>
      <c r="B605" s="2" t="s">
        <v>268</v>
      </c>
      <c r="C605" s="1">
        <v>15419.5</v>
      </c>
      <c r="D605" s="1"/>
      <c r="E605" s="1" t="str">
        <f t="shared" si="38"/>
        <v/>
      </c>
      <c r="F605" s="1"/>
      <c r="G605" s="1" t="str">
        <f t="shared" si="39"/>
        <v xml:space="preserve"> </v>
      </c>
      <c r="H605" s="1">
        <v>15419.5</v>
      </c>
      <c r="I605" s="1"/>
      <c r="J605" s="1" t="str">
        <f t="shared" si="40"/>
        <v/>
      </c>
      <c r="K605" s="1"/>
      <c r="L605" s="1" t="str">
        <f t="shared" si="41"/>
        <v xml:space="preserve"> </v>
      </c>
      <c r="M605" s="1"/>
    </row>
    <row r="606" spans="1:13" x14ac:dyDescent="0.2">
      <c r="A606" s="2" t="s">
        <v>477</v>
      </c>
      <c r="B606" s="2" t="s">
        <v>795</v>
      </c>
      <c r="C606" s="1">
        <v>741344</v>
      </c>
      <c r="D606" s="1">
        <v>232226.17442</v>
      </c>
      <c r="E606" s="1">
        <f t="shared" si="38"/>
        <v>31.325022448418004</v>
      </c>
      <c r="F606" s="1">
        <v>163157.12930999999</v>
      </c>
      <c r="G606" s="1">
        <f t="shared" si="39"/>
        <v>142.33283914843108</v>
      </c>
      <c r="H606" s="1">
        <v>741344</v>
      </c>
      <c r="I606" s="1">
        <v>232226.17442</v>
      </c>
      <c r="J606" s="1">
        <f t="shared" si="40"/>
        <v>31.325022448418004</v>
      </c>
      <c r="K606" s="1">
        <v>163157.12930999999</v>
      </c>
      <c r="L606" s="1">
        <f t="shared" si="41"/>
        <v>142.33283914843108</v>
      </c>
      <c r="M606" s="1">
        <v>77159.030759999994</v>
      </c>
    </row>
    <row r="607" spans="1:13" x14ac:dyDescent="0.2">
      <c r="A607" s="2" t="s">
        <v>1357</v>
      </c>
      <c r="B607" s="2" t="s">
        <v>739</v>
      </c>
      <c r="C607" s="1">
        <v>741344</v>
      </c>
      <c r="D607" s="1">
        <v>232226.17442</v>
      </c>
      <c r="E607" s="1">
        <f t="shared" si="38"/>
        <v>31.325022448418004</v>
      </c>
      <c r="F607" s="1">
        <v>163157.12930999999</v>
      </c>
      <c r="G607" s="1">
        <f t="shared" si="39"/>
        <v>142.33283914843108</v>
      </c>
      <c r="H607" s="1">
        <v>741344</v>
      </c>
      <c r="I607" s="1">
        <v>232226.17442</v>
      </c>
      <c r="J607" s="1">
        <f t="shared" si="40"/>
        <v>31.325022448418004</v>
      </c>
      <c r="K607" s="1">
        <v>163157.12930999999</v>
      </c>
      <c r="L607" s="1">
        <f t="shared" si="41"/>
        <v>142.33283914843108</v>
      </c>
      <c r="M607" s="1">
        <v>77159.030759999994</v>
      </c>
    </row>
    <row r="608" spans="1:13" x14ac:dyDescent="0.2">
      <c r="A608" s="2" t="s">
        <v>1153</v>
      </c>
      <c r="B608" s="2" t="s">
        <v>966</v>
      </c>
      <c r="C608" s="1">
        <v>74464.3</v>
      </c>
      <c r="D608" s="1">
        <v>16338.770699999999</v>
      </c>
      <c r="E608" s="1">
        <f t="shared" si="38"/>
        <v>21.941750207817705</v>
      </c>
      <c r="F608" s="1">
        <v>16601.186409999998</v>
      </c>
      <c r="G608" s="1">
        <f t="shared" si="39"/>
        <v>98.419295443595956</v>
      </c>
      <c r="H608" s="1">
        <v>74464.3</v>
      </c>
      <c r="I608" s="1">
        <v>16338.770699999999</v>
      </c>
      <c r="J608" s="1">
        <f t="shared" si="40"/>
        <v>21.941750207817705</v>
      </c>
      <c r="K608" s="1">
        <v>16601.186409999998</v>
      </c>
      <c r="L608" s="1">
        <f t="shared" si="41"/>
        <v>98.419295443595956</v>
      </c>
      <c r="M608" s="1">
        <v>8770.9766899999995</v>
      </c>
    </row>
    <row r="609" spans="1:13" x14ac:dyDescent="0.2">
      <c r="A609" s="2" t="s">
        <v>732</v>
      </c>
      <c r="B609" s="2" t="s">
        <v>332</v>
      </c>
      <c r="C609" s="1">
        <v>1028358.5451700001</v>
      </c>
      <c r="D609" s="1">
        <v>175837.09865</v>
      </c>
      <c r="E609" s="1">
        <f t="shared" si="38"/>
        <v>17.098812420616586</v>
      </c>
      <c r="F609" s="1">
        <v>94612.623619999998</v>
      </c>
      <c r="G609" s="1">
        <f t="shared" si="39"/>
        <v>185.84951132549514</v>
      </c>
      <c r="H609" s="1">
        <v>1028287.27772</v>
      </c>
      <c r="I609" s="1">
        <v>175837.09865</v>
      </c>
      <c r="J609" s="1">
        <f t="shared" si="40"/>
        <v>17.099997487071896</v>
      </c>
      <c r="K609" s="1">
        <v>94612.623619999998</v>
      </c>
      <c r="L609" s="1">
        <f t="shared" si="41"/>
        <v>185.84951132549514</v>
      </c>
      <c r="M609" s="1">
        <v>76499.993300000002</v>
      </c>
    </row>
    <row r="610" spans="1:13" ht="25.5" x14ac:dyDescent="0.2">
      <c r="A610" s="2" t="s">
        <v>239</v>
      </c>
      <c r="B610" s="2" t="s">
        <v>364</v>
      </c>
      <c r="C610" s="1">
        <v>71.267449999999997</v>
      </c>
      <c r="D610" s="1"/>
      <c r="E610" s="1" t="str">
        <f t="shared" si="38"/>
        <v/>
      </c>
      <c r="F610" s="1"/>
      <c r="G610" s="1" t="str">
        <f t="shared" si="39"/>
        <v xml:space="preserve"> </v>
      </c>
      <c r="H610" s="1"/>
      <c r="I610" s="1"/>
      <c r="J610" s="1" t="str">
        <f t="shared" si="40"/>
        <v xml:space="preserve"> </v>
      </c>
      <c r="K610" s="1"/>
      <c r="L610" s="1" t="str">
        <f t="shared" si="41"/>
        <v xml:space="preserve"> </v>
      </c>
      <c r="M610" s="1"/>
    </row>
    <row r="611" spans="1:13" ht="25.5" x14ac:dyDescent="0.2">
      <c r="A611" s="2" t="s">
        <v>776</v>
      </c>
      <c r="B611" s="2" t="s">
        <v>327</v>
      </c>
      <c r="C611" s="1">
        <v>71.267449999999997</v>
      </c>
      <c r="D611" s="1"/>
      <c r="E611" s="1" t="str">
        <f t="shared" si="38"/>
        <v/>
      </c>
      <c r="F611" s="1"/>
      <c r="G611" s="1" t="str">
        <f t="shared" si="39"/>
        <v xml:space="preserve"> </v>
      </c>
      <c r="H611" s="1"/>
      <c r="I611" s="1"/>
      <c r="J611" s="1" t="str">
        <f t="shared" si="40"/>
        <v xml:space="preserve"> </v>
      </c>
      <c r="K611" s="1"/>
      <c r="L611" s="1" t="str">
        <f t="shared" si="41"/>
        <v xml:space="preserve"> </v>
      </c>
      <c r="M611" s="1"/>
    </row>
    <row r="612" spans="1:13" ht="25.5" x14ac:dyDescent="0.2">
      <c r="A612" s="2" t="s">
        <v>785</v>
      </c>
      <c r="B612" s="2" t="s">
        <v>982</v>
      </c>
      <c r="C612" s="1">
        <v>7296.6376</v>
      </c>
      <c r="D612" s="1">
        <v>1580.7252699999999</v>
      </c>
      <c r="E612" s="1">
        <f t="shared" si="38"/>
        <v>21.66374920415398</v>
      </c>
      <c r="F612" s="1">
        <v>1524.6858400000001</v>
      </c>
      <c r="G612" s="1">
        <f t="shared" si="39"/>
        <v>103.67547389303489</v>
      </c>
      <c r="H612" s="1">
        <v>7296.6376</v>
      </c>
      <c r="I612" s="1">
        <v>1580.7252699999999</v>
      </c>
      <c r="J612" s="1">
        <f t="shared" si="40"/>
        <v>21.66374920415398</v>
      </c>
      <c r="K612" s="1">
        <v>1524.6858400000001</v>
      </c>
      <c r="L612" s="1">
        <f t="shared" si="41"/>
        <v>103.67547389303489</v>
      </c>
      <c r="M612" s="1">
        <v>544.97651999999994</v>
      </c>
    </row>
    <row r="613" spans="1:13" ht="25.5" x14ac:dyDescent="0.2">
      <c r="A613" s="2" t="s">
        <v>885</v>
      </c>
      <c r="B613" s="2" t="s">
        <v>803</v>
      </c>
      <c r="C613" s="1">
        <v>3988.2401199999999</v>
      </c>
      <c r="D613" s="1">
        <v>693.48364000000004</v>
      </c>
      <c r="E613" s="1">
        <f t="shared" si="38"/>
        <v>17.388211821107703</v>
      </c>
      <c r="F613" s="1"/>
      <c r="G613" s="1" t="str">
        <f t="shared" si="39"/>
        <v xml:space="preserve"> </v>
      </c>
      <c r="H613" s="1">
        <v>3988.2401199999999</v>
      </c>
      <c r="I613" s="1">
        <v>693.48364000000004</v>
      </c>
      <c r="J613" s="1">
        <f t="shared" si="40"/>
        <v>17.388211821107703</v>
      </c>
      <c r="K613" s="1"/>
      <c r="L613" s="1" t="str">
        <f t="shared" si="41"/>
        <v xml:space="preserve"> </v>
      </c>
      <c r="M613" s="1">
        <v>461.77629000000002</v>
      </c>
    </row>
    <row r="614" spans="1:13" ht="25.5" x14ac:dyDescent="0.2">
      <c r="A614" s="2" t="s">
        <v>885</v>
      </c>
      <c r="B614" s="2" t="s">
        <v>1285</v>
      </c>
      <c r="C614" s="1"/>
      <c r="D614" s="1"/>
      <c r="E614" s="1" t="str">
        <f t="shared" si="38"/>
        <v xml:space="preserve"> </v>
      </c>
      <c r="F614" s="1">
        <v>858.05831000000001</v>
      </c>
      <c r="G614" s="1" t="str">
        <f t="shared" si="39"/>
        <v/>
      </c>
      <c r="H614" s="1"/>
      <c r="I614" s="1"/>
      <c r="J614" s="1" t="str">
        <f t="shared" si="40"/>
        <v xml:space="preserve"> </v>
      </c>
      <c r="K614" s="1">
        <v>858.05831000000001</v>
      </c>
      <c r="L614" s="1" t="str">
        <f t="shared" si="41"/>
        <v/>
      </c>
      <c r="M614" s="1"/>
    </row>
    <row r="615" spans="1:13" x14ac:dyDescent="0.2">
      <c r="A615" s="2" t="s">
        <v>1118</v>
      </c>
      <c r="B615" s="2" t="s">
        <v>1296</v>
      </c>
      <c r="C615" s="1">
        <v>71231.3</v>
      </c>
      <c r="D615" s="1">
        <v>55854.826289999997</v>
      </c>
      <c r="E615" s="1">
        <f t="shared" si="38"/>
        <v>78.413318709612199</v>
      </c>
      <c r="F615" s="1">
        <v>43134.065999999999</v>
      </c>
      <c r="G615" s="1">
        <f t="shared" si="39"/>
        <v>129.49121534241635</v>
      </c>
      <c r="H615" s="1">
        <v>71231.3</v>
      </c>
      <c r="I615" s="1">
        <v>55854.826289999997</v>
      </c>
      <c r="J615" s="1">
        <f t="shared" si="40"/>
        <v>78.413318709612199</v>
      </c>
      <c r="K615" s="1">
        <v>43134.065999999999</v>
      </c>
      <c r="L615" s="1">
        <f t="shared" si="41"/>
        <v>129.49121534241635</v>
      </c>
      <c r="M615" s="1">
        <v>16025.172019999998</v>
      </c>
    </row>
    <row r="616" spans="1:13" ht="25.5" x14ac:dyDescent="0.2">
      <c r="A616" s="2" t="s">
        <v>1384</v>
      </c>
      <c r="B616" s="2" t="s">
        <v>362</v>
      </c>
      <c r="C616" s="1">
        <v>71231.3</v>
      </c>
      <c r="D616" s="1">
        <v>55854.826289999997</v>
      </c>
      <c r="E616" s="1">
        <f t="shared" si="38"/>
        <v>78.413318709612199</v>
      </c>
      <c r="F616" s="1">
        <v>43134.065999999999</v>
      </c>
      <c r="G616" s="1">
        <f t="shared" si="39"/>
        <v>129.49121534241635</v>
      </c>
      <c r="H616" s="1">
        <v>71231.3</v>
      </c>
      <c r="I616" s="1">
        <v>55854.826289999997</v>
      </c>
      <c r="J616" s="1">
        <f t="shared" si="40"/>
        <v>78.413318709612199</v>
      </c>
      <c r="K616" s="1">
        <v>43134.065999999999</v>
      </c>
      <c r="L616" s="1">
        <f t="shared" si="41"/>
        <v>129.49121534241635</v>
      </c>
      <c r="M616" s="1">
        <v>16025.172019999998</v>
      </c>
    </row>
    <row r="617" spans="1:13" ht="25.5" x14ac:dyDescent="0.2">
      <c r="A617" s="2" t="s">
        <v>44</v>
      </c>
      <c r="B617" s="2" t="s">
        <v>767</v>
      </c>
      <c r="C617" s="1">
        <v>182411.1</v>
      </c>
      <c r="D617" s="1"/>
      <c r="E617" s="1" t="str">
        <f t="shared" si="38"/>
        <v/>
      </c>
      <c r="F617" s="1"/>
      <c r="G617" s="1" t="str">
        <f t="shared" si="39"/>
        <v xml:space="preserve"> </v>
      </c>
      <c r="H617" s="1">
        <v>182411.1</v>
      </c>
      <c r="I617" s="1"/>
      <c r="J617" s="1" t="str">
        <f t="shared" si="40"/>
        <v/>
      </c>
      <c r="K617" s="1"/>
      <c r="L617" s="1" t="str">
        <f t="shared" si="41"/>
        <v xml:space="preserve"> </v>
      </c>
      <c r="M617" s="1"/>
    </row>
    <row r="618" spans="1:13" ht="25.5" x14ac:dyDescent="0.2">
      <c r="A618" s="2" t="s">
        <v>1190</v>
      </c>
      <c r="B618" s="2" t="s">
        <v>1064</v>
      </c>
      <c r="C618" s="1">
        <v>91665.9</v>
      </c>
      <c r="D618" s="1"/>
      <c r="E618" s="1" t="str">
        <f t="shared" si="38"/>
        <v/>
      </c>
      <c r="F618" s="1"/>
      <c r="G618" s="1" t="str">
        <f t="shared" si="39"/>
        <v xml:space="preserve"> </v>
      </c>
      <c r="H618" s="1">
        <v>91665.9</v>
      </c>
      <c r="I618" s="1"/>
      <c r="J618" s="1" t="str">
        <f t="shared" si="40"/>
        <v/>
      </c>
      <c r="K618" s="1"/>
      <c r="L618" s="1" t="str">
        <f t="shared" si="41"/>
        <v xml:space="preserve"> </v>
      </c>
      <c r="M618" s="1"/>
    </row>
    <row r="619" spans="1:13" ht="25.5" x14ac:dyDescent="0.2">
      <c r="A619" s="2" t="s">
        <v>11</v>
      </c>
      <c r="B619" s="2" t="s">
        <v>1055</v>
      </c>
      <c r="C619" s="1">
        <v>91665.9</v>
      </c>
      <c r="D619" s="1"/>
      <c r="E619" s="1" t="str">
        <f t="shared" si="38"/>
        <v/>
      </c>
      <c r="F619" s="1"/>
      <c r="G619" s="1" t="str">
        <f t="shared" si="39"/>
        <v xml:space="preserve"> </v>
      </c>
      <c r="H619" s="1">
        <v>91665.9</v>
      </c>
      <c r="I619" s="1"/>
      <c r="J619" s="1" t="str">
        <f t="shared" si="40"/>
        <v/>
      </c>
      <c r="K619" s="1"/>
      <c r="L619" s="1" t="str">
        <f t="shared" si="41"/>
        <v xml:space="preserve"> </v>
      </c>
      <c r="M619" s="1"/>
    </row>
    <row r="620" spans="1:13" ht="25.5" x14ac:dyDescent="0.2">
      <c r="A620" s="2" t="s">
        <v>1366</v>
      </c>
      <c r="B620" s="2" t="s">
        <v>178</v>
      </c>
      <c r="C620" s="1"/>
      <c r="D620" s="1">
        <v>94.278999999999996</v>
      </c>
      <c r="E620" s="1" t="str">
        <f t="shared" si="38"/>
        <v xml:space="preserve"> </v>
      </c>
      <c r="F620" s="1"/>
      <c r="G620" s="1" t="str">
        <f t="shared" si="39"/>
        <v xml:space="preserve"> </v>
      </c>
      <c r="H620" s="1"/>
      <c r="I620" s="1">
        <v>94.278999999999996</v>
      </c>
      <c r="J620" s="1" t="str">
        <f t="shared" si="40"/>
        <v xml:space="preserve"> </v>
      </c>
      <c r="K620" s="1"/>
      <c r="L620" s="1" t="str">
        <f t="shared" si="41"/>
        <v xml:space="preserve"> </v>
      </c>
      <c r="M620" s="1">
        <v>94.278999999999996</v>
      </c>
    </row>
    <row r="621" spans="1:13" ht="63.75" x14ac:dyDescent="0.2">
      <c r="A621" s="2" t="s">
        <v>780</v>
      </c>
      <c r="B621" s="2" t="s">
        <v>155</v>
      </c>
      <c r="C621" s="1">
        <v>3037.2</v>
      </c>
      <c r="D621" s="1">
        <v>506.2</v>
      </c>
      <c r="E621" s="1">
        <f t="shared" si="38"/>
        <v>16.666666666666668</v>
      </c>
      <c r="F621" s="1">
        <v>494.45</v>
      </c>
      <c r="G621" s="1">
        <f t="shared" si="39"/>
        <v>102.37637779350794</v>
      </c>
      <c r="H621" s="1">
        <v>3037.2</v>
      </c>
      <c r="I621" s="1">
        <v>506.2</v>
      </c>
      <c r="J621" s="1">
        <f t="shared" si="40"/>
        <v>16.666666666666668</v>
      </c>
      <c r="K621" s="1">
        <v>494.45</v>
      </c>
      <c r="L621" s="1">
        <f t="shared" si="41"/>
        <v>102.37637779350794</v>
      </c>
      <c r="M621" s="1">
        <v>506.2</v>
      </c>
    </row>
    <row r="622" spans="1:13" ht="76.5" x14ac:dyDescent="0.2">
      <c r="A622" s="2" t="s">
        <v>204</v>
      </c>
      <c r="B622" s="2" t="s">
        <v>363</v>
      </c>
      <c r="C622" s="1">
        <v>3037.2</v>
      </c>
      <c r="D622" s="1">
        <v>506.2</v>
      </c>
      <c r="E622" s="1">
        <f t="shared" si="38"/>
        <v>16.666666666666668</v>
      </c>
      <c r="F622" s="1">
        <v>494.45</v>
      </c>
      <c r="G622" s="1">
        <f t="shared" si="39"/>
        <v>102.37637779350794</v>
      </c>
      <c r="H622" s="1">
        <v>3037.2</v>
      </c>
      <c r="I622" s="1">
        <v>506.2</v>
      </c>
      <c r="J622" s="1">
        <f t="shared" si="40"/>
        <v>16.666666666666668</v>
      </c>
      <c r="K622" s="1">
        <v>494.45</v>
      </c>
      <c r="L622" s="1">
        <f t="shared" si="41"/>
        <v>102.37637779350794</v>
      </c>
      <c r="M622" s="1">
        <v>506.2</v>
      </c>
    </row>
    <row r="623" spans="1:13" ht="25.5" x14ac:dyDescent="0.2">
      <c r="A623" s="2" t="s">
        <v>733</v>
      </c>
      <c r="B623" s="2" t="s">
        <v>1123</v>
      </c>
      <c r="C623" s="1"/>
      <c r="D623" s="1"/>
      <c r="E623" s="1" t="str">
        <f t="shared" si="38"/>
        <v xml:space="preserve"> </v>
      </c>
      <c r="F623" s="1">
        <v>43171.6</v>
      </c>
      <c r="G623" s="1" t="str">
        <f t="shared" si="39"/>
        <v/>
      </c>
      <c r="H623" s="1"/>
      <c r="I623" s="1"/>
      <c r="J623" s="1" t="str">
        <f t="shared" si="40"/>
        <v xml:space="preserve"> </v>
      </c>
      <c r="K623" s="1">
        <v>43171.6</v>
      </c>
      <c r="L623" s="1" t="str">
        <f t="shared" si="41"/>
        <v/>
      </c>
      <c r="M623" s="1"/>
    </row>
    <row r="624" spans="1:13" ht="25.5" x14ac:dyDescent="0.2">
      <c r="A624" s="2" t="s">
        <v>168</v>
      </c>
      <c r="B624" s="2" t="s">
        <v>725</v>
      </c>
      <c r="C624" s="1"/>
      <c r="D624" s="1"/>
      <c r="E624" s="1" t="str">
        <f t="shared" si="38"/>
        <v xml:space="preserve"> </v>
      </c>
      <c r="F624" s="1">
        <v>43171.6</v>
      </c>
      <c r="G624" s="1" t="str">
        <f t="shared" si="39"/>
        <v/>
      </c>
      <c r="H624" s="1"/>
      <c r="I624" s="1"/>
      <c r="J624" s="1" t="str">
        <f t="shared" si="40"/>
        <v xml:space="preserve"> </v>
      </c>
      <c r="K624" s="1">
        <v>43171.6</v>
      </c>
      <c r="L624" s="1" t="str">
        <f t="shared" si="41"/>
        <v/>
      </c>
      <c r="M624" s="1"/>
    </row>
    <row r="625" spans="1:13" ht="25.5" x14ac:dyDescent="0.2">
      <c r="A625" s="2" t="s">
        <v>710</v>
      </c>
      <c r="B625" s="2" t="s">
        <v>1104</v>
      </c>
      <c r="C625" s="1">
        <v>348493.3</v>
      </c>
      <c r="D625" s="1">
        <v>83448.359219999998</v>
      </c>
      <c r="E625" s="1">
        <f t="shared" si="38"/>
        <v>23.945470176901537</v>
      </c>
      <c r="F625" s="1"/>
      <c r="G625" s="1" t="str">
        <f t="shared" si="39"/>
        <v xml:space="preserve"> </v>
      </c>
      <c r="H625" s="1">
        <v>348493.3</v>
      </c>
      <c r="I625" s="1">
        <v>83448.359219999998</v>
      </c>
      <c r="J625" s="1">
        <f t="shared" si="40"/>
        <v>23.945470176901537</v>
      </c>
      <c r="K625" s="1"/>
      <c r="L625" s="1" t="str">
        <f t="shared" si="41"/>
        <v xml:space="preserve"> </v>
      </c>
      <c r="M625" s="1">
        <v>33209.723469999997</v>
      </c>
    </row>
    <row r="626" spans="1:13" ht="25.5" x14ac:dyDescent="0.2">
      <c r="A626" s="2" t="s">
        <v>150</v>
      </c>
      <c r="B626" s="2" t="s">
        <v>1245</v>
      </c>
      <c r="C626" s="1">
        <v>348493.3</v>
      </c>
      <c r="D626" s="1">
        <v>83448.359219999998</v>
      </c>
      <c r="E626" s="1">
        <f t="shared" si="38"/>
        <v>23.945470176901537</v>
      </c>
      <c r="F626" s="1"/>
      <c r="G626" s="1" t="str">
        <f t="shared" si="39"/>
        <v xml:space="preserve"> </v>
      </c>
      <c r="H626" s="1">
        <v>348493.3</v>
      </c>
      <c r="I626" s="1">
        <v>83448.359219999998</v>
      </c>
      <c r="J626" s="1">
        <f t="shared" si="40"/>
        <v>23.945470176901537</v>
      </c>
      <c r="K626" s="1"/>
      <c r="L626" s="1" t="str">
        <f t="shared" si="41"/>
        <v xml:space="preserve"> </v>
      </c>
      <c r="M626" s="1">
        <v>33209.723469999997</v>
      </c>
    </row>
    <row r="627" spans="1:13" ht="25.5" x14ac:dyDescent="0.2">
      <c r="A627" s="2" t="s">
        <v>237</v>
      </c>
      <c r="B627" s="2" t="s">
        <v>392</v>
      </c>
      <c r="C627" s="1"/>
      <c r="D627" s="1"/>
      <c r="E627" s="1" t="str">
        <f t="shared" si="38"/>
        <v xml:space="preserve"> </v>
      </c>
      <c r="F627" s="1"/>
      <c r="G627" s="1" t="str">
        <f t="shared" si="39"/>
        <v xml:space="preserve"> </v>
      </c>
      <c r="H627" s="1"/>
      <c r="I627" s="1"/>
      <c r="J627" s="1" t="str">
        <f t="shared" si="40"/>
        <v xml:space="preserve"> </v>
      </c>
      <c r="K627" s="1"/>
      <c r="L627" s="1" t="str">
        <f t="shared" si="41"/>
        <v xml:space="preserve"> </v>
      </c>
      <c r="M627" s="1"/>
    </row>
    <row r="628" spans="1:13" ht="25.5" x14ac:dyDescent="0.2">
      <c r="A628" s="2" t="s">
        <v>1149</v>
      </c>
      <c r="B628" s="2" t="s">
        <v>959</v>
      </c>
      <c r="C628" s="1"/>
      <c r="D628" s="1"/>
      <c r="E628" s="1" t="str">
        <f t="shared" si="38"/>
        <v xml:space="preserve"> </v>
      </c>
      <c r="F628" s="1"/>
      <c r="G628" s="1" t="str">
        <f t="shared" si="39"/>
        <v xml:space="preserve"> </v>
      </c>
      <c r="H628" s="1"/>
      <c r="I628" s="1"/>
      <c r="J628" s="1" t="str">
        <f t="shared" si="40"/>
        <v xml:space="preserve"> </v>
      </c>
      <c r="K628" s="1"/>
      <c r="L628" s="1" t="str">
        <f t="shared" si="41"/>
        <v xml:space="preserve"> </v>
      </c>
      <c r="M628" s="1"/>
    </row>
    <row r="629" spans="1:13" ht="25.5" x14ac:dyDescent="0.2">
      <c r="A629" s="2" t="s">
        <v>1155</v>
      </c>
      <c r="B629" s="2" t="s">
        <v>1367</v>
      </c>
      <c r="C629" s="1">
        <v>100000</v>
      </c>
      <c r="D629" s="1">
        <v>7999.7442300000002</v>
      </c>
      <c r="E629" s="1">
        <f t="shared" si="38"/>
        <v>7.9997442300000001</v>
      </c>
      <c r="F629" s="1"/>
      <c r="G629" s="1" t="str">
        <f t="shared" si="39"/>
        <v xml:space="preserve"> </v>
      </c>
      <c r="H629" s="1">
        <v>100000</v>
      </c>
      <c r="I629" s="1">
        <v>7999.7442300000002</v>
      </c>
      <c r="J629" s="1">
        <f t="shared" si="40"/>
        <v>7.9997442300000001</v>
      </c>
      <c r="K629" s="1"/>
      <c r="L629" s="1" t="str">
        <f t="shared" si="41"/>
        <v xml:space="preserve"> </v>
      </c>
      <c r="M629" s="1"/>
    </row>
    <row r="630" spans="1:13" ht="38.25" x14ac:dyDescent="0.2">
      <c r="A630" s="2" t="s">
        <v>1430</v>
      </c>
      <c r="B630" s="2" t="s">
        <v>211</v>
      </c>
      <c r="C630" s="1">
        <v>100000</v>
      </c>
      <c r="D630" s="1">
        <v>7999.7442300000002</v>
      </c>
      <c r="E630" s="1">
        <f t="shared" si="38"/>
        <v>7.9997442300000001</v>
      </c>
      <c r="F630" s="1"/>
      <c r="G630" s="1" t="str">
        <f t="shared" si="39"/>
        <v xml:space="preserve"> </v>
      </c>
      <c r="H630" s="1">
        <v>100000</v>
      </c>
      <c r="I630" s="1">
        <v>7999.7442300000002</v>
      </c>
      <c r="J630" s="1">
        <f t="shared" si="40"/>
        <v>7.9997442300000001</v>
      </c>
      <c r="K630" s="1"/>
      <c r="L630" s="1" t="str">
        <f t="shared" si="41"/>
        <v xml:space="preserve"> </v>
      </c>
      <c r="M630" s="1"/>
    </row>
    <row r="631" spans="1:13" ht="25.5" x14ac:dyDescent="0.2">
      <c r="A631" s="2" t="s">
        <v>802</v>
      </c>
      <c r="B631" s="2" t="s">
        <v>859</v>
      </c>
      <c r="C631" s="1">
        <v>170000</v>
      </c>
      <c r="D631" s="1"/>
      <c r="E631" s="1" t="str">
        <f t="shared" si="38"/>
        <v/>
      </c>
      <c r="F631" s="1"/>
      <c r="G631" s="1" t="str">
        <f t="shared" si="39"/>
        <v xml:space="preserve"> </v>
      </c>
      <c r="H631" s="1">
        <v>170000</v>
      </c>
      <c r="I631" s="1"/>
      <c r="J631" s="1" t="str">
        <f t="shared" si="40"/>
        <v/>
      </c>
      <c r="K631" s="1"/>
      <c r="L631" s="1" t="str">
        <f t="shared" si="41"/>
        <v xml:space="preserve"> </v>
      </c>
      <c r="M631" s="1"/>
    </row>
    <row r="632" spans="1:13" ht="25.5" x14ac:dyDescent="0.2">
      <c r="A632" s="2" t="s">
        <v>229</v>
      </c>
      <c r="B632" s="2" t="s">
        <v>1410</v>
      </c>
      <c r="C632" s="1">
        <v>170000</v>
      </c>
      <c r="D632" s="1"/>
      <c r="E632" s="1" t="str">
        <f t="shared" si="38"/>
        <v/>
      </c>
      <c r="F632" s="1"/>
      <c r="G632" s="1" t="str">
        <f t="shared" si="39"/>
        <v xml:space="preserve"> </v>
      </c>
      <c r="H632" s="1">
        <v>170000</v>
      </c>
      <c r="I632" s="1"/>
      <c r="J632" s="1" t="str">
        <f t="shared" si="40"/>
        <v/>
      </c>
      <c r="K632" s="1"/>
      <c r="L632" s="1" t="str">
        <f t="shared" si="41"/>
        <v xml:space="preserve"> </v>
      </c>
      <c r="M632" s="1"/>
    </row>
    <row r="633" spans="1:13" ht="25.5" x14ac:dyDescent="0.2">
      <c r="A633" s="2" t="s">
        <v>256</v>
      </c>
      <c r="B633" s="2" t="s">
        <v>1292</v>
      </c>
      <c r="C633" s="1">
        <v>9400</v>
      </c>
      <c r="D633" s="1">
        <v>1578.481</v>
      </c>
      <c r="E633" s="1">
        <f t="shared" si="38"/>
        <v>16.792351063829788</v>
      </c>
      <c r="F633" s="1">
        <v>4064.1156099999998</v>
      </c>
      <c r="G633" s="1">
        <f t="shared" si="39"/>
        <v>38.83947090766938</v>
      </c>
      <c r="H633" s="1">
        <v>9400</v>
      </c>
      <c r="I633" s="1">
        <v>1578.481</v>
      </c>
      <c r="J633" s="1">
        <f t="shared" si="40"/>
        <v>16.792351063829788</v>
      </c>
      <c r="K633" s="1">
        <v>4064.1156099999998</v>
      </c>
      <c r="L633" s="1">
        <f t="shared" si="41"/>
        <v>38.83947090766938</v>
      </c>
      <c r="M633" s="1">
        <v>1576.866</v>
      </c>
    </row>
    <row r="634" spans="1:13" ht="25.5" x14ac:dyDescent="0.2">
      <c r="A634" s="2" t="s">
        <v>578</v>
      </c>
      <c r="B634" s="2" t="s">
        <v>1360</v>
      </c>
      <c r="C634" s="1">
        <v>9400</v>
      </c>
      <c r="D634" s="1">
        <v>1578.481</v>
      </c>
      <c r="E634" s="1">
        <f t="shared" si="38"/>
        <v>16.792351063829788</v>
      </c>
      <c r="F634" s="1">
        <v>4064.1156099999998</v>
      </c>
      <c r="G634" s="1">
        <f t="shared" si="39"/>
        <v>38.83947090766938</v>
      </c>
      <c r="H634" s="1">
        <v>9400</v>
      </c>
      <c r="I634" s="1">
        <v>1578.481</v>
      </c>
      <c r="J634" s="1">
        <f t="shared" si="40"/>
        <v>16.792351063829788</v>
      </c>
      <c r="K634" s="1">
        <v>4064.1156099999998</v>
      </c>
      <c r="L634" s="1">
        <f t="shared" si="41"/>
        <v>38.83947090766938</v>
      </c>
      <c r="M634" s="1">
        <v>1576.866</v>
      </c>
    </row>
    <row r="635" spans="1:13" x14ac:dyDescent="0.2">
      <c r="A635" s="2" t="s">
        <v>897</v>
      </c>
      <c r="B635" s="2" t="s">
        <v>426</v>
      </c>
      <c r="C635" s="1">
        <v>6000</v>
      </c>
      <c r="D635" s="1"/>
      <c r="E635" s="1" t="str">
        <f t="shared" si="38"/>
        <v/>
      </c>
      <c r="F635" s="1"/>
      <c r="G635" s="1" t="str">
        <f t="shared" si="39"/>
        <v xml:space="preserve"> </v>
      </c>
      <c r="H635" s="1">
        <v>6000</v>
      </c>
      <c r="I635" s="1"/>
      <c r="J635" s="1" t="str">
        <f t="shared" si="40"/>
        <v/>
      </c>
      <c r="K635" s="1"/>
      <c r="L635" s="1" t="str">
        <f t="shared" si="41"/>
        <v xml:space="preserve"> </v>
      </c>
      <c r="M635" s="1"/>
    </row>
    <row r="636" spans="1:13" x14ac:dyDescent="0.2">
      <c r="A636" s="2" t="s">
        <v>333</v>
      </c>
      <c r="B636" s="2" t="s">
        <v>127</v>
      </c>
      <c r="C636" s="1">
        <v>6000</v>
      </c>
      <c r="D636" s="1"/>
      <c r="E636" s="1" t="str">
        <f t="shared" si="38"/>
        <v/>
      </c>
      <c r="F636" s="1"/>
      <c r="G636" s="1" t="str">
        <f t="shared" si="39"/>
        <v xml:space="preserve"> </v>
      </c>
      <c r="H636" s="1">
        <v>6000</v>
      </c>
      <c r="I636" s="1"/>
      <c r="J636" s="1" t="str">
        <f t="shared" si="40"/>
        <v/>
      </c>
      <c r="K636" s="1"/>
      <c r="L636" s="1" t="str">
        <f t="shared" si="41"/>
        <v xml:space="preserve"> </v>
      </c>
      <c r="M636" s="1"/>
    </row>
    <row r="637" spans="1:13" x14ac:dyDescent="0.2">
      <c r="A637" s="2" t="s">
        <v>159</v>
      </c>
      <c r="B637" s="2" t="s">
        <v>587</v>
      </c>
      <c r="C637" s="1">
        <v>10000</v>
      </c>
      <c r="D637" s="1"/>
      <c r="E637" s="1" t="str">
        <f t="shared" si="38"/>
        <v/>
      </c>
      <c r="F637" s="1">
        <v>1008.163</v>
      </c>
      <c r="G637" s="1" t="str">
        <f t="shared" si="39"/>
        <v/>
      </c>
      <c r="H637" s="1">
        <v>10000</v>
      </c>
      <c r="I637" s="1"/>
      <c r="J637" s="1" t="str">
        <f t="shared" si="40"/>
        <v/>
      </c>
      <c r="K637" s="1">
        <v>1008.163</v>
      </c>
      <c r="L637" s="1" t="str">
        <f t="shared" si="41"/>
        <v/>
      </c>
      <c r="M637" s="1"/>
    </row>
    <row r="638" spans="1:13" x14ac:dyDescent="0.2">
      <c r="A638" s="2" t="s">
        <v>1050</v>
      </c>
      <c r="B638" s="2" t="s">
        <v>190</v>
      </c>
      <c r="C638" s="1">
        <v>10000</v>
      </c>
      <c r="D638" s="1"/>
      <c r="E638" s="1" t="str">
        <f t="shared" si="38"/>
        <v/>
      </c>
      <c r="F638" s="1">
        <v>1008.163</v>
      </c>
      <c r="G638" s="1" t="str">
        <f t="shared" si="39"/>
        <v/>
      </c>
      <c r="H638" s="1">
        <v>10000</v>
      </c>
      <c r="I638" s="1"/>
      <c r="J638" s="1" t="str">
        <f t="shared" si="40"/>
        <v/>
      </c>
      <c r="K638" s="1">
        <v>1008.163</v>
      </c>
      <c r="L638" s="1" t="str">
        <f t="shared" si="41"/>
        <v/>
      </c>
      <c r="M638" s="1"/>
    </row>
    <row r="639" spans="1:13" ht="25.5" x14ac:dyDescent="0.2">
      <c r="A639" s="2" t="s">
        <v>269</v>
      </c>
      <c r="B639" s="2" t="s">
        <v>375</v>
      </c>
      <c r="C639" s="1">
        <v>480.6</v>
      </c>
      <c r="D639" s="1"/>
      <c r="E639" s="1" t="str">
        <f t="shared" si="38"/>
        <v/>
      </c>
      <c r="F639" s="1">
        <v>357.48486000000003</v>
      </c>
      <c r="G639" s="1" t="str">
        <f t="shared" si="39"/>
        <v/>
      </c>
      <c r="H639" s="1">
        <v>480.6</v>
      </c>
      <c r="I639" s="1"/>
      <c r="J639" s="1" t="str">
        <f t="shared" si="40"/>
        <v/>
      </c>
      <c r="K639" s="1">
        <v>357.48486000000003</v>
      </c>
      <c r="L639" s="1" t="str">
        <f t="shared" si="41"/>
        <v/>
      </c>
      <c r="M639" s="1"/>
    </row>
    <row r="640" spans="1:13" ht="25.5" x14ac:dyDescent="0.2">
      <c r="A640" s="2" t="s">
        <v>592</v>
      </c>
      <c r="B640" s="2" t="s">
        <v>1420</v>
      </c>
      <c r="C640" s="1">
        <v>480.6</v>
      </c>
      <c r="D640" s="1"/>
      <c r="E640" s="1" t="str">
        <f t="shared" si="38"/>
        <v/>
      </c>
      <c r="F640" s="1">
        <v>357.48486000000003</v>
      </c>
      <c r="G640" s="1" t="str">
        <f t="shared" si="39"/>
        <v/>
      </c>
      <c r="H640" s="1">
        <v>480.6</v>
      </c>
      <c r="I640" s="1"/>
      <c r="J640" s="1" t="str">
        <f t="shared" si="40"/>
        <v/>
      </c>
      <c r="K640" s="1">
        <v>357.48486000000003</v>
      </c>
      <c r="L640" s="1" t="str">
        <f t="shared" si="41"/>
        <v/>
      </c>
      <c r="M640" s="1"/>
    </row>
    <row r="641" spans="1:13" x14ac:dyDescent="0.2">
      <c r="A641" s="2" t="s">
        <v>515</v>
      </c>
      <c r="B641" s="2" t="s">
        <v>24</v>
      </c>
      <c r="C641" s="1">
        <v>24283</v>
      </c>
      <c r="D641" s="1">
        <v>24081</v>
      </c>
      <c r="E641" s="1">
        <f t="shared" si="38"/>
        <v>99.168142321788906</v>
      </c>
      <c r="F641" s="1"/>
      <c r="G641" s="1" t="str">
        <f t="shared" si="39"/>
        <v xml:space="preserve"> </v>
      </c>
      <c r="H641" s="1">
        <v>24283</v>
      </c>
      <c r="I641" s="1">
        <v>24081</v>
      </c>
      <c r="J641" s="1">
        <f t="shared" si="40"/>
        <v>99.168142321788906</v>
      </c>
      <c r="K641" s="1"/>
      <c r="L641" s="1" t="str">
        <f t="shared" si="41"/>
        <v xml:space="preserve"> </v>
      </c>
      <c r="M641" s="1">
        <v>24081</v>
      </c>
    </row>
    <row r="642" spans="1:13" ht="25.5" x14ac:dyDescent="0.2">
      <c r="A642" s="2" t="s">
        <v>1385</v>
      </c>
      <c r="B642" s="2" t="s">
        <v>225</v>
      </c>
      <c r="C642" s="1">
        <v>24283</v>
      </c>
      <c r="D642" s="1">
        <v>24081</v>
      </c>
      <c r="E642" s="1">
        <f t="shared" si="38"/>
        <v>99.168142321788906</v>
      </c>
      <c r="F642" s="1"/>
      <c r="G642" s="1" t="str">
        <f t="shared" si="39"/>
        <v xml:space="preserve"> </v>
      </c>
      <c r="H642" s="1">
        <v>24283</v>
      </c>
      <c r="I642" s="1">
        <v>24081</v>
      </c>
      <c r="J642" s="1">
        <f t="shared" si="40"/>
        <v>99.168142321788906</v>
      </c>
      <c r="K642" s="1"/>
      <c r="L642" s="1" t="str">
        <f t="shared" si="41"/>
        <v xml:space="preserve"> </v>
      </c>
      <c r="M642" s="1">
        <v>24081</v>
      </c>
    </row>
    <row r="643" spans="1:13" x14ac:dyDescent="0.2">
      <c r="A643" s="2" t="s">
        <v>530</v>
      </c>
      <c r="B643" s="2" t="s">
        <v>1303</v>
      </c>
      <c r="C643" s="1">
        <v>116789.68835</v>
      </c>
      <c r="D643" s="1">
        <v>-1327.002</v>
      </c>
      <c r="E643" s="1" t="str">
        <f t="shared" si="38"/>
        <v/>
      </c>
      <c r="F643" s="1">
        <v>15619.788</v>
      </c>
      <c r="G643" s="1" t="str">
        <f t="shared" si="39"/>
        <v/>
      </c>
      <c r="H643" s="1">
        <v>116789.68835</v>
      </c>
      <c r="I643" s="1">
        <v>-1327.002</v>
      </c>
      <c r="J643" s="1" t="str">
        <f t="shared" si="40"/>
        <v/>
      </c>
      <c r="K643" s="1">
        <v>15619.788</v>
      </c>
      <c r="L643" s="1" t="str">
        <f t="shared" si="41"/>
        <v/>
      </c>
      <c r="M643" s="1"/>
    </row>
    <row r="644" spans="1:13" x14ac:dyDescent="0.2">
      <c r="A644" s="2" t="s">
        <v>590</v>
      </c>
      <c r="B644" s="2" t="s">
        <v>1408</v>
      </c>
      <c r="C644" s="1">
        <v>116789.68835</v>
      </c>
      <c r="D644" s="1">
        <v>-1327.002</v>
      </c>
      <c r="E644" s="1" t="str">
        <f t="shared" si="38"/>
        <v/>
      </c>
      <c r="F644" s="1">
        <v>15619.788</v>
      </c>
      <c r="G644" s="1" t="str">
        <f t="shared" si="39"/>
        <v/>
      </c>
      <c r="H644" s="1">
        <v>116789.68835</v>
      </c>
      <c r="I644" s="1">
        <v>-1327.002</v>
      </c>
      <c r="J644" s="1" t="str">
        <f t="shared" si="40"/>
        <v/>
      </c>
      <c r="K644" s="1">
        <v>15619.788</v>
      </c>
      <c r="L644" s="1" t="str">
        <f t="shared" si="41"/>
        <v/>
      </c>
      <c r="M644" s="1"/>
    </row>
    <row r="645" spans="1:13" ht="25.5" x14ac:dyDescent="0.2">
      <c r="A645" s="2" t="s">
        <v>1372</v>
      </c>
      <c r="B645" s="2" t="s">
        <v>132</v>
      </c>
      <c r="C645" s="1">
        <v>1145.8136</v>
      </c>
      <c r="D645" s="1"/>
      <c r="E645" s="1" t="str">
        <f t="shared" si="38"/>
        <v/>
      </c>
      <c r="F645" s="1"/>
      <c r="G645" s="1" t="str">
        <f t="shared" si="39"/>
        <v xml:space="preserve"> </v>
      </c>
      <c r="H645" s="1">
        <v>1145.8136</v>
      </c>
      <c r="I645" s="1"/>
      <c r="J645" s="1" t="str">
        <f t="shared" si="40"/>
        <v/>
      </c>
      <c r="K645" s="1"/>
      <c r="L645" s="1" t="str">
        <f t="shared" si="41"/>
        <v xml:space="preserve"> </v>
      </c>
      <c r="M645" s="1"/>
    </row>
    <row r="646" spans="1:13" ht="38.25" x14ac:dyDescent="0.2">
      <c r="A646" s="2" t="s">
        <v>969</v>
      </c>
      <c r="B646" s="2" t="s">
        <v>657</v>
      </c>
      <c r="C646" s="1">
        <v>115643.87475</v>
      </c>
      <c r="D646" s="1">
        <v>-1327.002</v>
      </c>
      <c r="E646" s="1" t="str">
        <f t="shared" ref="E646:E709" si="42">IF(C646=0," ",IF(D646/C646*100&gt;200,"свыше 200",IF(D646/C646&gt;0,D646/C646*100,"")))</f>
        <v/>
      </c>
      <c r="F646" s="1">
        <v>15619.788</v>
      </c>
      <c r="G646" s="1" t="str">
        <f t="shared" ref="G646:G709" si="43">IF(F646=0," ",IF(D646/F646*100&gt;200,"свыше 200",IF(D646/F646&gt;0,D646/F646*100,"")))</f>
        <v/>
      </c>
      <c r="H646" s="1">
        <v>115643.87475</v>
      </c>
      <c r="I646" s="1">
        <v>-1327.002</v>
      </c>
      <c r="J646" s="1" t="str">
        <f t="shared" si="40"/>
        <v/>
      </c>
      <c r="K646" s="1">
        <v>15619.788</v>
      </c>
      <c r="L646" s="1" t="str">
        <f t="shared" si="41"/>
        <v/>
      </c>
      <c r="M646" s="1"/>
    </row>
    <row r="647" spans="1:13" x14ac:dyDescent="0.2">
      <c r="A647" s="2" t="s">
        <v>1413</v>
      </c>
      <c r="B647" s="2" t="s">
        <v>463</v>
      </c>
      <c r="C647" s="1">
        <v>296.00200000000001</v>
      </c>
      <c r="D647" s="1"/>
      <c r="E647" s="1" t="str">
        <f t="shared" si="42"/>
        <v/>
      </c>
      <c r="F647" s="1">
        <v>1509.8969999999999</v>
      </c>
      <c r="G647" s="1" t="str">
        <f t="shared" si="43"/>
        <v/>
      </c>
      <c r="H647" s="1"/>
      <c r="I647" s="1"/>
      <c r="J647" s="1"/>
      <c r="K647" s="1"/>
      <c r="L647" s="1"/>
      <c r="M647" s="1"/>
    </row>
    <row r="648" spans="1:13" x14ac:dyDescent="0.2">
      <c r="A648" s="2" t="s">
        <v>18</v>
      </c>
      <c r="B648" s="2" t="s">
        <v>162</v>
      </c>
      <c r="C648" s="1"/>
      <c r="D648" s="1"/>
      <c r="E648" s="1" t="str">
        <f t="shared" si="42"/>
        <v xml:space="preserve"> </v>
      </c>
      <c r="F648" s="1"/>
      <c r="G648" s="1" t="str">
        <f t="shared" si="43"/>
        <v xml:space="preserve"> </v>
      </c>
      <c r="H648" s="1"/>
      <c r="I648" s="1"/>
      <c r="J648" s="1"/>
      <c r="K648" s="1"/>
      <c r="L648" s="1"/>
      <c r="M648" s="1"/>
    </row>
    <row r="649" spans="1:13" ht="38.25" x14ac:dyDescent="0.2">
      <c r="A649" s="2" t="s">
        <v>436</v>
      </c>
      <c r="B649" s="2" t="s">
        <v>783</v>
      </c>
      <c r="C649" s="1"/>
      <c r="D649" s="1"/>
      <c r="E649" s="1" t="str">
        <f t="shared" si="42"/>
        <v xml:space="preserve"> </v>
      </c>
      <c r="F649" s="1"/>
      <c r="G649" s="1" t="str">
        <f t="shared" si="43"/>
        <v xml:space="preserve"> </v>
      </c>
      <c r="H649" s="1"/>
      <c r="I649" s="1"/>
      <c r="J649" s="1"/>
      <c r="K649" s="1"/>
      <c r="L649" s="1"/>
      <c r="M649" s="1"/>
    </row>
    <row r="650" spans="1:13" x14ac:dyDescent="0.2">
      <c r="A650" s="2" t="s">
        <v>826</v>
      </c>
      <c r="B650" s="2" t="s">
        <v>892</v>
      </c>
      <c r="C650" s="1"/>
      <c r="D650" s="1"/>
      <c r="E650" s="1" t="str">
        <f t="shared" si="42"/>
        <v xml:space="preserve"> </v>
      </c>
      <c r="F650" s="1">
        <v>599.89700000000005</v>
      </c>
      <c r="G650" s="1" t="str">
        <f t="shared" si="43"/>
        <v/>
      </c>
      <c r="H650" s="1"/>
      <c r="I650" s="1"/>
      <c r="J650" s="1"/>
      <c r="K650" s="1"/>
      <c r="L650" s="1"/>
      <c r="M650" s="1"/>
    </row>
    <row r="651" spans="1:13" x14ac:dyDescent="0.2">
      <c r="A651" s="2" t="s">
        <v>401</v>
      </c>
      <c r="B651" s="2" t="s">
        <v>202</v>
      </c>
      <c r="C651" s="1"/>
      <c r="D651" s="1"/>
      <c r="E651" s="1" t="str">
        <f t="shared" si="42"/>
        <v xml:space="preserve"> </v>
      </c>
      <c r="F651" s="1">
        <v>599.89700000000005</v>
      </c>
      <c r="G651" s="1" t="str">
        <f t="shared" si="43"/>
        <v/>
      </c>
      <c r="H651" s="1"/>
      <c r="I651" s="1"/>
      <c r="J651" s="1"/>
      <c r="K651" s="1"/>
      <c r="L651" s="1"/>
      <c r="M651" s="1"/>
    </row>
    <row r="652" spans="1:13" x14ac:dyDescent="0.2">
      <c r="A652" s="2" t="s">
        <v>188</v>
      </c>
      <c r="B652" s="2" t="s">
        <v>734</v>
      </c>
      <c r="C652" s="1"/>
      <c r="D652" s="1"/>
      <c r="E652" s="1" t="str">
        <f t="shared" si="42"/>
        <v xml:space="preserve"> </v>
      </c>
      <c r="F652" s="1">
        <v>900</v>
      </c>
      <c r="G652" s="1" t="str">
        <f t="shared" si="43"/>
        <v/>
      </c>
      <c r="H652" s="1"/>
      <c r="I652" s="1"/>
      <c r="J652" s="1"/>
      <c r="K652" s="1"/>
      <c r="L652" s="1"/>
      <c r="M652" s="1"/>
    </row>
    <row r="653" spans="1:13" x14ac:dyDescent="0.2">
      <c r="A653" s="2" t="s">
        <v>536</v>
      </c>
      <c r="B653" s="2" t="s">
        <v>759</v>
      </c>
      <c r="C653" s="1">
        <v>256.00200000000001</v>
      </c>
      <c r="D653" s="1"/>
      <c r="E653" s="1" t="str">
        <f t="shared" si="42"/>
        <v/>
      </c>
      <c r="F653" s="1">
        <v>10</v>
      </c>
      <c r="G653" s="1" t="str">
        <f t="shared" si="43"/>
        <v/>
      </c>
      <c r="H653" s="1"/>
      <c r="I653" s="1"/>
      <c r="J653" s="1"/>
      <c r="K653" s="1"/>
      <c r="L653" s="1"/>
      <c r="M653" s="1"/>
    </row>
    <row r="654" spans="1:13" x14ac:dyDescent="0.2">
      <c r="A654" s="2" t="s">
        <v>1261</v>
      </c>
      <c r="B654" s="2" t="s">
        <v>419</v>
      </c>
      <c r="C654" s="1">
        <v>40</v>
      </c>
      <c r="D654" s="1"/>
      <c r="E654" s="1" t="str">
        <f t="shared" si="42"/>
        <v/>
      </c>
      <c r="F654" s="1"/>
      <c r="G654" s="1" t="str">
        <f t="shared" si="43"/>
        <v xml:space="preserve"> </v>
      </c>
      <c r="H654" s="1"/>
      <c r="I654" s="1"/>
      <c r="J654" s="1"/>
      <c r="K654" s="1"/>
      <c r="L654" s="1"/>
      <c r="M654" s="1"/>
    </row>
    <row r="655" spans="1:13" x14ac:dyDescent="0.2">
      <c r="A655" s="2" t="s">
        <v>1225</v>
      </c>
      <c r="B655" s="2" t="s">
        <v>1053</v>
      </c>
      <c r="C655" s="1"/>
      <c r="D655" s="1"/>
      <c r="E655" s="1" t="str">
        <f t="shared" si="42"/>
        <v xml:space="preserve"> </v>
      </c>
      <c r="F655" s="1">
        <v>600</v>
      </c>
      <c r="G655" s="1" t="str">
        <f t="shared" si="43"/>
        <v/>
      </c>
      <c r="H655" s="1"/>
      <c r="I655" s="1"/>
      <c r="J655" s="1"/>
      <c r="K655" s="1"/>
      <c r="L655" s="1"/>
      <c r="M655" s="1"/>
    </row>
    <row r="656" spans="1:13" x14ac:dyDescent="0.2">
      <c r="A656" s="2" t="s">
        <v>1394</v>
      </c>
      <c r="B656" s="2" t="s">
        <v>1117</v>
      </c>
      <c r="C656" s="1"/>
      <c r="D656" s="1"/>
      <c r="E656" s="1" t="str">
        <f t="shared" si="42"/>
        <v xml:space="preserve"> </v>
      </c>
      <c r="F656" s="1">
        <v>300</v>
      </c>
      <c r="G656" s="1" t="str">
        <f t="shared" si="43"/>
        <v/>
      </c>
      <c r="H656" s="1"/>
      <c r="I656" s="1"/>
      <c r="J656" s="1"/>
      <c r="K656" s="1"/>
      <c r="L656" s="1"/>
      <c r="M656" s="1"/>
    </row>
    <row r="657" spans="1:13" x14ac:dyDescent="0.2">
      <c r="A657" s="2" t="s">
        <v>287</v>
      </c>
      <c r="B657" s="2" t="s">
        <v>1148</v>
      </c>
      <c r="C657" s="1">
        <v>96</v>
      </c>
      <c r="D657" s="1"/>
      <c r="E657" s="1" t="str">
        <f t="shared" si="42"/>
        <v/>
      </c>
      <c r="F657" s="1">
        <v>10</v>
      </c>
      <c r="G657" s="1" t="str">
        <f t="shared" si="43"/>
        <v/>
      </c>
      <c r="H657" s="1"/>
      <c r="I657" s="1"/>
      <c r="J657" s="1"/>
      <c r="K657" s="1"/>
      <c r="L657" s="1"/>
      <c r="M657" s="1"/>
    </row>
    <row r="658" spans="1:13" x14ac:dyDescent="0.2">
      <c r="A658" s="2" t="s">
        <v>663</v>
      </c>
      <c r="B658" s="2" t="s">
        <v>1363</v>
      </c>
      <c r="C658" s="1">
        <v>160.00200000000001</v>
      </c>
      <c r="D658" s="1"/>
      <c r="E658" s="1" t="str">
        <f t="shared" si="42"/>
        <v/>
      </c>
      <c r="F658" s="1"/>
      <c r="G658" s="1" t="str">
        <f t="shared" si="43"/>
        <v xml:space="preserve"> </v>
      </c>
      <c r="H658" s="1"/>
      <c r="I658" s="1"/>
      <c r="J658" s="1"/>
      <c r="K658" s="1"/>
      <c r="L658" s="1"/>
      <c r="M658" s="1"/>
    </row>
    <row r="659" spans="1:13" x14ac:dyDescent="0.2">
      <c r="A659" s="2" t="s">
        <v>1376</v>
      </c>
      <c r="B659" s="2" t="s">
        <v>1400</v>
      </c>
      <c r="C659" s="1">
        <v>40</v>
      </c>
      <c r="D659" s="1"/>
      <c r="E659" s="1" t="str">
        <f t="shared" si="42"/>
        <v/>
      </c>
      <c r="F659" s="1"/>
      <c r="G659" s="1" t="str">
        <f t="shared" si="43"/>
        <v xml:space="preserve"> </v>
      </c>
      <c r="H659" s="1"/>
      <c r="I659" s="1"/>
      <c r="J659" s="1"/>
      <c r="K659" s="1"/>
      <c r="L659" s="1"/>
      <c r="M659" s="1"/>
    </row>
    <row r="660" spans="1:13" x14ac:dyDescent="0.2">
      <c r="A660" s="2" t="s">
        <v>1258</v>
      </c>
      <c r="B660" s="2" t="s">
        <v>616</v>
      </c>
      <c r="C660" s="1">
        <v>1985.3576499999999</v>
      </c>
      <c r="D660" s="1">
        <v>376.78680000000003</v>
      </c>
      <c r="E660" s="1">
        <f t="shared" si="42"/>
        <v>18.978283333484022</v>
      </c>
      <c r="F660" s="1">
        <v>248.22</v>
      </c>
      <c r="G660" s="1">
        <f t="shared" si="43"/>
        <v>151.7955039883974</v>
      </c>
      <c r="H660" s="1"/>
      <c r="I660" s="1">
        <v>103.5</v>
      </c>
      <c r="J660" s="1" t="str">
        <f t="shared" ref="J660:J723" si="44">IF(H660=0," ",IF(I660/H660*100&gt;200,"свыше 200",IF(I660/H660&gt;0,I660/H660*100,"")))</f>
        <v xml:space="preserve"> </v>
      </c>
      <c r="K660" s="1">
        <v>7</v>
      </c>
      <c r="L660" s="1" t="str">
        <f t="shared" ref="L660:L723" si="45">IF(K660=0," ",IF(I660/K660*100&gt;200,"свыше 200",IF(I660/K660&gt;0,I660/K660*100,"")))</f>
        <v>свыше 200</v>
      </c>
      <c r="M660" s="1">
        <v>82.5</v>
      </c>
    </row>
    <row r="661" spans="1:13" x14ac:dyDescent="0.2">
      <c r="A661" s="2" t="s">
        <v>1307</v>
      </c>
      <c r="B661" s="2" t="s">
        <v>573</v>
      </c>
      <c r="C661" s="1"/>
      <c r="D661" s="1">
        <v>103.5</v>
      </c>
      <c r="E661" s="1" t="str">
        <f t="shared" si="42"/>
        <v xml:space="preserve"> </v>
      </c>
      <c r="F661" s="1">
        <v>7</v>
      </c>
      <c r="G661" s="1" t="str">
        <f t="shared" si="43"/>
        <v>свыше 200</v>
      </c>
      <c r="H661" s="1"/>
      <c r="I661" s="1">
        <v>103.5</v>
      </c>
      <c r="J661" s="1" t="str">
        <f t="shared" si="44"/>
        <v xml:space="preserve"> </v>
      </c>
      <c r="K661" s="1">
        <v>7</v>
      </c>
      <c r="L661" s="1" t="str">
        <f t="shared" si="45"/>
        <v>свыше 200</v>
      </c>
      <c r="M661" s="1">
        <v>82.5</v>
      </c>
    </row>
    <row r="662" spans="1:13" x14ac:dyDescent="0.2">
      <c r="A662" s="2" t="s">
        <v>1269</v>
      </c>
      <c r="B662" s="2" t="s">
        <v>573</v>
      </c>
      <c r="C662" s="1"/>
      <c r="D662" s="1">
        <v>103.5</v>
      </c>
      <c r="E662" s="1" t="str">
        <f t="shared" si="42"/>
        <v xml:space="preserve"> </v>
      </c>
      <c r="F662" s="1">
        <v>7</v>
      </c>
      <c r="G662" s="1" t="str">
        <f t="shared" si="43"/>
        <v>свыше 200</v>
      </c>
      <c r="H662" s="1"/>
      <c r="I662" s="1">
        <v>103.5</v>
      </c>
      <c r="J662" s="1" t="str">
        <f t="shared" si="44"/>
        <v xml:space="preserve"> </v>
      </c>
      <c r="K662" s="1">
        <v>7</v>
      </c>
      <c r="L662" s="1" t="str">
        <f t="shared" si="45"/>
        <v>свыше 200</v>
      </c>
      <c r="M662" s="1">
        <v>82.5</v>
      </c>
    </row>
    <row r="663" spans="1:13" x14ac:dyDescent="0.2">
      <c r="A663" s="2" t="s">
        <v>661</v>
      </c>
      <c r="B663" s="2" t="s">
        <v>285</v>
      </c>
      <c r="C663" s="1">
        <v>942.69394999999997</v>
      </c>
      <c r="D663" s="1">
        <v>-2.57565</v>
      </c>
      <c r="E663" s="1" t="str">
        <f t="shared" si="42"/>
        <v/>
      </c>
      <c r="F663" s="1"/>
      <c r="G663" s="1" t="str">
        <f t="shared" si="43"/>
        <v xml:space="preserve"> </v>
      </c>
      <c r="H663" s="1"/>
      <c r="I663" s="1"/>
      <c r="J663" s="1"/>
      <c r="K663" s="1"/>
      <c r="L663" s="1"/>
      <c r="M663" s="1"/>
    </row>
    <row r="664" spans="1:13" x14ac:dyDescent="0.2">
      <c r="A664" s="2" t="s">
        <v>420</v>
      </c>
      <c r="B664" s="2" t="s">
        <v>349</v>
      </c>
      <c r="C664" s="1">
        <v>-2.57565</v>
      </c>
      <c r="D664" s="1">
        <v>-2.57565</v>
      </c>
      <c r="E664" s="1">
        <f t="shared" si="42"/>
        <v>100</v>
      </c>
      <c r="F664" s="1"/>
      <c r="G664" s="1" t="str">
        <f t="shared" si="43"/>
        <v xml:space="preserve"> </v>
      </c>
      <c r="H664" s="1"/>
      <c r="I664" s="1"/>
      <c r="J664" s="1"/>
      <c r="K664" s="1"/>
      <c r="L664" s="1"/>
      <c r="M664" s="1"/>
    </row>
    <row r="665" spans="1:13" x14ac:dyDescent="0.2">
      <c r="A665" s="2" t="s">
        <v>1240</v>
      </c>
      <c r="B665" s="2" t="s">
        <v>285</v>
      </c>
      <c r="C665" s="1">
        <v>945.26959999999997</v>
      </c>
      <c r="D665" s="1"/>
      <c r="E665" s="1" t="str">
        <f t="shared" si="42"/>
        <v/>
      </c>
      <c r="F665" s="1"/>
      <c r="G665" s="1" t="str">
        <f t="shared" si="43"/>
        <v xml:space="preserve"> </v>
      </c>
      <c r="H665" s="1"/>
      <c r="I665" s="1"/>
      <c r="J665" s="1"/>
      <c r="K665" s="1"/>
      <c r="L665" s="1"/>
      <c r="M665" s="1"/>
    </row>
    <row r="666" spans="1:13" x14ac:dyDescent="0.2">
      <c r="A666" s="2" t="s">
        <v>629</v>
      </c>
      <c r="B666" s="2" t="s">
        <v>252</v>
      </c>
      <c r="C666" s="1">
        <v>748.90755999999999</v>
      </c>
      <c r="D666" s="1">
        <v>169.2</v>
      </c>
      <c r="E666" s="1">
        <f t="shared" si="42"/>
        <v>22.592908529325033</v>
      </c>
      <c r="F666" s="1">
        <v>211.12</v>
      </c>
      <c r="G666" s="1">
        <f t="shared" si="43"/>
        <v>80.143993937097378</v>
      </c>
      <c r="H666" s="1"/>
      <c r="I666" s="1"/>
      <c r="J666" s="1"/>
      <c r="K666" s="1"/>
      <c r="L666" s="1"/>
      <c r="M666" s="1"/>
    </row>
    <row r="667" spans="1:13" x14ac:dyDescent="0.2">
      <c r="A667" s="2" t="s">
        <v>947</v>
      </c>
      <c r="B667" s="2" t="s">
        <v>1188</v>
      </c>
      <c r="C667" s="1">
        <v>221.06245000000001</v>
      </c>
      <c r="D667" s="1">
        <v>106.66245000000001</v>
      </c>
      <c r="E667" s="1">
        <f t="shared" si="42"/>
        <v>48.249917613778372</v>
      </c>
      <c r="F667" s="1">
        <v>30.1</v>
      </c>
      <c r="G667" s="1" t="str">
        <f t="shared" si="43"/>
        <v>свыше 200</v>
      </c>
      <c r="H667" s="1"/>
      <c r="I667" s="1"/>
      <c r="J667" s="1"/>
      <c r="K667" s="1"/>
      <c r="L667" s="1"/>
      <c r="M667" s="1"/>
    </row>
    <row r="668" spans="1:13" x14ac:dyDescent="0.2">
      <c r="A668" s="2" t="s">
        <v>240</v>
      </c>
      <c r="B668" s="2" t="s">
        <v>205</v>
      </c>
      <c r="C668" s="1">
        <v>72.693690000000004</v>
      </c>
      <c r="D668" s="1"/>
      <c r="E668" s="1" t="str">
        <f t="shared" si="42"/>
        <v/>
      </c>
      <c r="F668" s="1"/>
      <c r="G668" s="1" t="str">
        <f t="shared" si="43"/>
        <v xml:space="preserve"> </v>
      </c>
      <c r="H668" s="1"/>
      <c r="I668" s="1"/>
      <c r="J668" s="1"/>
      <c r="K668" s="1"/>
      <c r="L668" s="1"/>
      <c r="M668" s="1"/>
    </row>
    <row r="669" spans="1:13" x14ac:dyDescent="0.2">
      <c r="A669" s="2" t="s">
        <v>1244</v>
      </c>
      <c r="B669" s="2" t="s">
        <v>501</v>
      </c>
      <c r="C669" s="1">
        <v>640</v>
      </c>
      <c r="D669" s="1">
        <v>168.85</v>
      </c>
      <c r="E669" s="1">
        <f t="shared" si="42"/>
        <v>26.382812499999996</v>
      </c>
      <c r="F669" s="1">
        <v>191.12</v>
      </c>
      <c r="G669" s="1">
        <f t="shared" si="43"/>
        <v>88.347634993721215</v>
      </c>
      <c r="H669" s="1"/>
      <c r="I669" s="1"/>
      <c r="J669" s="1"/>
      <c r="K669" s="1"/>
      <c r="L669" s="1"/>
      <c r="M669" s="1"/>
    </row>
    <row r="670" spans="1:13" x14ac:dyDescent="0.2">
      <c r="A670" s="2" t="s">
        <v>135</v>
      </c>
      <c r="B670" s="2" t="s">
        <v>59</v>
      </c>
      <c r="C670" s="1">
        <v>50</v>
      </c>
      <c r="D670" s="1">
        <v>50</v>
      </c>
      <c r="E670" s="1">
        <f t="shared" si="42"/>
        <v>100</v>
      </c>
      <c r="F670" s="1"/>
      <c r="G670" s="1" t="str">
        <f t="shared" si="43"/>
        <v xml:space="preserve"> </v>
      </c>
      <c r="H670" s="1"/>
      <c r="I670" s="1"/>
      <c r="J670" s="1"/>
      <c r="K670" s="1"/>
      <c r="L670" s="1"/>
      <c r="M670" s="1"/>
    </row>
    <row r="671" spans="1:13" x14ac:dyDescent="0.2">
      <c r="A671" s="2" t="s">
        <v>1416</v>
      </c>
      <c r="B671" s="2" t="s">
        <v>252</v>
      </c>
      <c r="C671" s="1">
        <v>108.90756</v>
      </c>
      <c r="D671" s="1">
        <v>0.35</v>
      </c>
      <c r="E671" s="1">
        <f t="shared" si="42"/>
        <v>0.32137346571716413</v>
      </c>
      <c r="F671" s="1">
        <v>20</v>
      </c>
      <c r="G671" s="1">
        <f t="shared" si="43"/>
        <v>1.7499999999999998</v>
      </c>
      <c r="H671" s="1"/>
      <c r="I671" s="1"/>
      <c r="J671" s="1"/>
      <c r="K671" s="1"/>
      <c r="L671" s="1"/>
      <c r="M671" s="1"/>
    </row>
    <row r="672" spans="1:13" x14ac:dyDescent="0.2">
      <c r="A672" s="2" t="s">
        <v>308</v>
      </c>
      <c r="B672" s="2" t="s">
        <v>1188</v>
      </c>
      <c r="C672" s="1">
        <v>171.06245000000001</v>
      </c>
      <c r="D672" s="1">
        <v>56.66245</v>
      </c>
      <c r="E672" s="1">
        <f t="shared" si="42"/>
        <v>33.123838691659095</v>
      </c>
      <c r="F672" s="1">
        <v>30.1</v>
      </c>
      <c r="G672" s="1">
        <f t="shared" si="43"/>
        <v>188.24734219269101</v>
      </c>
      <c r="H672" s="1"/>
      <c r="I672" s="1"/>
      <c r="J672" s="1"/>
      <c r="K672" s="1"/>
      <c r="L672" s="1"/>
      <c r="M672" s="1"/>
    </row>
    <row r="673" spans="1:13" x14ac:dyDescent="0.2">
      <c r="A673" s="2" t="s">
        <v>1058</v>
      </c>
      <c r="B673" s="2" t="s">
        <v>205</v>
      </c>
      <c r="C673" s="1">
        <v>72.693690000000004</v>
      </c>
      <c r="D673" s="1"/>
      <c r="E673" s="1" t="str">
        <f t="shared" si="42"/>
        <v/>
      </c>
      <c r="F673" s="1"/>
      <c r="G673" s="1" t="str">
        <f t="shared" si="43"/>
        <v xml:space="preserve"> </v>
      </c>
      <c r="H673" s="1"/>
      <c r="I673" s="1"/>
      <c r="J673" s="1"/>
      <c r="K673" s="1"/>
      <c r="L673" s="1"/>
      <c r="M673" s="1"/>
    </row>
    <row r="674" spans="1:13" ht="25.5" x14ac:dyDescent="0.2">
      <c r="A674" s="2" t="s">
        <v>423</v>
      </c>
      <c r="B674" s="2" t="s">
        <v>684</v>
      </c>
      <c r="C674" s="1">
        <v>2745.3656599999999</v>
      </c>
      <c r="D674" s="1">
        <v>60416.43477</v>
      </c>
      <c r="E674" s="1" t="str">
        <f t="shared" si="42"/>
        <v>свыше 200</v>
      </c>
      <c r="F674" s="1">
        <v>65215.104449999999</v>
      </c>
      <c r="G674" s="1">
        <f t="shared" si="43"/>
        <v>92.64178180734325</v>
      </c>
      <c r="H674" s="1"/>
      <c r="I674" s="1">
        <v>92949.558040000004</v>
      </c>
      <c r="J674" s="1" t="str">
        <f t="shared" si="44"/>
        <v xml:space="preserve"> </v>
      </c>
      <c r="K674" s="1">
        <v>74510.590479999999</v>
      </c>
      <c r="L674" s="1">
        <f t="shared" si="45"/>
        <v>124.74677417158486</v>
      </c>
      <c r="M674" s="1">
        <v>3613.0137200000026</v>
      </c>
    </row>
    <row r="675" spans="1:13" ht="38.25" x14ac:dyDescent="0.2">
      <c r="A675" s="2" t="s">
        <v>1167</v>
      </c>
      <c r="B675" s="2" t="s">
        <v>1108</v>
      </c>
      <c r="C675" s="1">
        <v>2745.3656599999999</v>
      </c>
      <c r="D675" s="1">
        <v>60416.43477</v>
      </c>
      <c r="E675" s="1" t="str">
        <f t="shared" si="42"/>
        <v>свыше 200</v>
      </c>
      <c r="F675" s="1">
        <v>65215.104449999999</v>
      </c>
      <c r="G675" s="1">
        <f t="shared" si="43"/>
        <v>92.64178180734325</v>
      </c>
      <c r="H675" s="1"/>
      <c r="I675" s="1">
        <v>92949.558040000004</v>
      </c>
      <c r="J675" s="1" t="str">
        <f t="shared" si="44"/>
        <v xml:space="preserve"> </v>
      </c>
      <c r="K675" s="1">
        <v>74510.590479999999</v>
      </c>
      <c r="L675" s="1">
        <f t="shared" si="45"/>
        <v>124.74677417158486</v>
      </c>
      <c r="M675" s="1">
        <v>3613.0137200000026</v>
      </c>
    </row>
    <row r="676" spans="1:13" ht="25.5" x14ac:dyDescent="0.2">
      <c r="A676" s="2" t="s">
        <v>615</v>
      </c>
      <c r="B676" s="2" t="s">
        <v>309</v>
      </c>
      <c r="C676" s="1"/>
      <c r="D676" s="1">
        <v>58103.656900000002</v>
      </c>
      <c r="E676" s="1" t="str">
        <f t="shared" si="42"/>
        <v xml:space="preserve"> </v>
      </c>
      <c r="F676" s="1">
        <v>64675.815699999999</v>
      </c>
      <c r="G676" s="1">
        <f t="shared" si="43"/>
        <v>89.838305510540323</v>
      </c>
      <c r="H676" s="1"/>
      <c r="I676" s="1">
        <v>92949.558040000004</v>
      </c>
      <c r="J676" s="1" t="str">
        <f t="shared" si="44"/>
        <v xml:space="preserve"> </v>
      </c>
      <c r="K676" s="1">
        <v>74510.590479999999</v>
      </c>
      <c r="L676" s="1">
        <f t="shared" si="45"/>
        <v>124.74677417158486</v>
      </c>
      <c r="M676" s="1">
        <v>3613.0137200000026</v>
      </c>
    </row>
    <row r="677" spans="1:13" ht="25.5" x14ac:dyDescent="0.2">
      <c r="A677" s="2" t="s">
        <v>27</v>
      </c>
      <c r="B677" s="2" t="s">
        <v>145</v>
      </c>
      <c r="C677" s="1">
        <v>1601.50756</v>
      </c>
      <c r="D677" s="1">
        <v>2306.86582</v>
      </c>
      <c r="E677" s="1">
        <f t="shared" si="42"/>
        <v>144.04339246453509</v>
      </c>
      <c r="F677" s="1">
        <v>360.04007999999999</v>
      </c>
      <c r="G677" s="1" t="str">
        <f t="shared" si="43"/>
        <v>свыше 200</v>
      </c>
      <c r="H677" s="1"/>
      <c r="I677" s="1"/>
      <c r="J677" s="1"/>
      <c r="K677" s="1"/>
      <c r="L677" s="1"/>
      <c r="M677" s="1"/>
    </row>
    <row r="678" spans="1:13" ht="25.5" x14ac:dyDescent="0.2">
      <c r="A678" s="2" t="s">
        <v>1325</v>
      </c>
      <c r="B678" s="2" t="s">
        <v>78</v>
      </c>
      <c r="C678" s="1">
        <v>1034.4951699999999</v>
      </c>
      <c r="D678" s="1">
        <v>5.9120499999999998</v>
      </c>
      <c r="E678" s="1">
        <f t="shared" si="42"/>
        <v>0.57149131010442511</v>
      </c>
      <c r="F678" s="1">
        <v>22.30076</v>
      </c>
      <c r="G678" s="1">
        <f t="shared" si="43"/>
        <v>26.510531479644641</v>
      </c>
      <c r="H678" s="1"/>
      <c r="I678" s="1"/>
      <c r="J678" s="1"/>
      <c r="K678" s="1"/>
      <c r="L678" s="1"/>
      <c r="M678" s="1"/>
    </row>
    <row r="679" spans="1:13" ht="25.5" x14ac:dyDescent="0.2">
      <c r="A679" s="2" t="s">
        <v>215</v>
      </c>
      <c r="B679" s="2" t="s">
        <v>263</v>
      </c>
      <c r="C679" s="1"/>
      <c r="D679" s="1"/>
      <c r="E679" s="1" t="str">
        <f t="shared" si="42"/>
        <v xml:space="preserve"> </v>
      </c>
      <c r="F679" s="1">
        <v>156.94791000000001</v>
      </c>
      <c r="G679" s="1" t="str">
        <f t="shared" si="43"/>
        <v/>
      </c>
      <c r="H679" s="1"/>
      <c r="I679" s="1"/>
      <c r="J679" s="1"/>
      <c r="K679" s="1"/>
      <c r="L679" s="1"/>
      <c r="M679" s="1"/>
    </row>
    <row r="680" spans="1:13" ht="25.5" x14ac:dyDescent="0.2">
      <c r="A680" s="2" t="s">
        <v>115</v>
      </c>
      <c r="B680" s="2" t="s">
        <v>715</v>
      </c>
      <c r="C680" s="1">
        <v>109.36293000000001</v>
      </c>
      <c r="D680" s="1"/>
      <c r="E680" s="1" t="str">
        <f t="shared" si="42"/>
        <v/>
      </c>
      <c r="F680" s="1"/>
      <c r="G680" s="1" t="str">
        <f t="shared" si="43"/>
        <v xml:space="preserve"> </v>
      </c>
      <c r="H680" s="1"/>
      <c r="I680" s="1"/>
      <c r="J680" s="1"/>
      <c r="K680" s="1"/>
      <c r="L680" s="1"/>
      <c r="M680" s="1"/>
    </row>
    <row r="681" spans="1:13" x14ac:dyDescent="0.2">
      <c r="A681" s="2" t="s">
        <v>485</v>
      </c>
      <c r="B681" s="2" t="s">
        <v>301</v>
      </c>
      <c r="C681" s="1"/>
      <c r="D681" s="1">
        <v>52047.275999999998</v>
      </c>
      <c r="E681" s="1" t="str">
        <f t="shared" si="42"/>
        <v xml:space="preserve"> </v>
      </c>
      <c r="F681" s="1">
        <v>61986.469969999998</v>
      </c>
      <c r="G681" s="1">
        <f t="shared" si="43"/>
        <v>83.965542843768432</v>
      </c>
      <c r="H681" s="1"/>
      <c r="I681" s="1">
        <v>52047.275999999998</v>
      </c>
      <c r="J681" s="1" t="str">
        <f t="shared" si="44"/>
        <v xml:space="preserve"> </v>
      </c>
      <c r="K681" s="1">
        <v>61986.469969999998</v>
      </c>
      <c r="L681" s="1">
        <f t="shared" si="45"/>
        <v>83.965542843768432</v>
      </c>
      <c r="M681" s="1">
        <v>2114.0623699999996</v>
      </c>
    </row>
    <row r="682" spans="1:13" x14ac:dyDescent="0.2">
      <c r="A682" s="2" t="s">
        <v>66</v>
      </c>
      <c r="B682" s="2" t="s">
        <v>619</v>
      </c>
      <c r="C682" s="1"/>
      <c r="D682" s="1">
        <v>31360.562549999999</v>
      </c>
      <c r="E682" s="1" t="str">
        <f t="shared" si="42"/>
        <v xml:space="preserve"> </v>
      </c>
      <c r="F682" s="1">
        <v>5209.5288600000003</v>
      </c>
      <c r="G682" s="1" t="str">
        <f t="shared" si="43"/>
        <v>свыше 200</v>
      </c>
      <c r="H682" s="1"/>
      <c r="I682" s="1">
        <v>31360.562549999999</v>
      </c>
      <c r="J682" s="1" t="str">
        <f t="shared" si="44"/>
        <v xml:space="preserve"> </v>
      </c>
      <c r="K682" s="1">
        <v>5209.5288600000003</v>
      </c>
      <c r="L682" s="1" t="str">
        <f t="shared" si="45"/>
        <v>свыше 200</v>
      </c>
      <c r="M682" s="1">
        <v>269.63335000000006</v>
      </c>
    </row>
    <row r="683" spans="1:13" x14ac:dyDescent="0.2">
      <c r="A683" s="2" t="s">
        <v>249</v>
      </c>
      <c r="B683" s="2" t="s">
        <v>1018</v>
      </c>
      <c r="C683" s="1"/>
      <c r="D683" s="1">
        <v>132.5949</v>
      </c>
      <c r="E683" s="1" t="str">
        <f t="shared" si="42"/>
        <v xml:space="preserve"> </v>
      </c>
      <c r="F683" s="1">
        <v>8.8999999999999996E-2</v>
      </c>
      <c r="G683" s="1" t="str">
        <f t="shared" si="43"/>
        <v>свыше 200</v>
      </c>
      <c r="H683" s="1"/>
      <c r="I683" s="1">
        <v>132.5949</v>
      </c>
      <c r="J683" s="1" t="str">
        <f t="shared" si="44"/>
        <v xml:space="preserve"> </v>
      </c>
      <c r="K683" s="1">
        <v>8.8999999999999996E-2</v>
      </c>
      <c r="L683" s="1" t="str">
        <f t="shared" si="45"/>
        <v>свыше 200</v>
      </c>
      <c r="M683" s="1">
        <v>2.0000000006348273E-5</v>
      </c>
    </row>
    <row r="684" spans="1:13" x14ac:dyDescent="0.2">
      <c r="A684" s="2" t="s">
        <v>1294</v>
      </c>
      <c r="B684" s="2" t="s">
        <v>548</v>
      </c>
      <c r="C684" s="1"/>
      <c r="D684" s="1">
        <v>20554.118549999999</v>
      </c>
      <c r="E684" s="1" t="str">
        <f t="shared" si="42"/>
        <v xml:space="preserve"> </v>
      </c>
      <c r="F684" s="1">
        <v>56776.85211</v>
      </c>
      <c r="G684" s="1">
        <f t="shared" si="43"/>
        <v>36.201581782269756</v>
      </c>
      <c r="H684" s="1"/>
      <c r="I684" s="1">
        <v>20554.118549999999</v>
      </c>
      <c r="J684" s="1" t="str">
        <f t="shared" si="44"/>
        <v xml:space="preserve"> </v>
      </c>
      <c r="K684" s="1">
        <v>56776.85211</v>
      </c>
      <c r="L684" s="1">
        <f t="shared" si="45"/>
        <v>36.201581782269756</v>
      </c>
      <c r="M684" s="1">
        <v>1844.4290000000001</v>
      </c>
    </row>
    <row r="685" spans="1:13" x14ac:dyDescent="0.2">
      <c r="A685" s="2" t="s">
        <v>1265</v>
      </c>
      <c r="B685" s="2" t="s">
        <v>1041</v>
      </c>
      <c r="C685" s="1">
        <v>1601.50756</v>
      </c>
      <c r="D685" s="1">
        <v>2306.86582</v>
      </c>
      <c r="E685" s="1">
        <f t="shared" si="42"/>
        <v>144.04339246453509</v>
      </c>
      <c r="F685" s="1">
        <v>360.04007999999999</v>
      </c>
      <c r="G685" s="1" t="str">
        <f t="shared" si="43"/>
        <v>свыше 200</v>
      </c>
      <c r="H685" s="1"/>
      <c r="I685" s="1"/>
      <c r="J685" s="1"/>
      <c r="K685" s="1"/>
      <c r="L685" s="1"/>
      <c r="M685" s="1"/>
    </row>
    <row r="686" spans="1:13" x14ac:dyDescent="0.2">
      <c r="A686" s="2" t="s">
        <v>853</v>
      </c>
      <c r="B686" s="2" t="s">
        <v>221</v>
      </c>
      <c r="C686" s="1">
        <v>553.54422</v>
      </c>
      <c r="D686" s="1">
        <v>1258.90248</v>
      </c>
      <c r="E686" s="1" t="str">
        <f t="shared" si="42"/>
        <v>свыше 200</v>
      </c>
      <c r="F686" s="1">
        <v>56.91966</v>
      </c>
      <c r="G686" s="1" t="str">
        <f t="shared" si="43"/>
        <v>свыше 200</v>
      </c>
      <c r="H686" s="1"/>
      <c r="I686" s="1"/>
      <c r="J686" s="1"/>
      <c r="K686" s="1"/>
      <c r="L686" s="1"/>
      <c r="M686" s="1"/>
    </row>
    <row r="687" spans="1:13" x14ac:dyDescent="0.2">
      <c r="A687" s="2" t="s">
        <v>443</v>
      </c>
      <c r="B687" s="2" t="s">
        <v>1403</v>
      </c>
      <c r="C687" s="1">
        <v>831.70812000000001</v>
      </c>
      <c r="D687" s="1">
        <v>831.70812000000001</v>
      </c>
      <c r="E687" s="1">
        <f t="shared" si="42"/>
        <v>100</v>
      </c>
      <c r="F687" s="1">
        <v>3.7842899999999999</v>
      </c>
      <c r="G687" s="1" t="str">
        <f t="shared" si="43"/>
        <v>свыше 200</v>
      </c>
      <c r="H687" s="1"/>
      <c r="I687" s="1"/>
      <c r="J687" s="1"/>
      <c r="K687" s="1"/>
      <c r="L687" s="1"/>
      <c r="M687" s="1"/>
    </row>
    <row r="688" spans="1:13" x14ac:dyDescent="0.2">
      <c r="A688" s="2" t="s">
        <v>640</v>
      </c>
      <c r="B688" s="2" t="s">
        <v>572</v>
      </c>
      <c r="C688" s="1">
        <v>216.25522000000001</v>
      </c>
      <c r="D688" s="1">
        <v>216.25522000000001</v>
      </c>
      <c r="E688" s="1">
        <f t="shared" si="42"/>
        <v>100</v>
      </c>
      <c r="F688" s="1">
        <v>299.33613000000003</v>
      </c>
      <c r="G688" s="1">
        <f t="shared" si="43"/>
        <v>72.244944170287766</v>
      </c>
      <c r="H688" s="1"/>
      <c r="I688" s="1"/>
      <c r="J688" s="1"/>
      <c r="K688" s="1"/>
      <c r="L688" s="1"/>
      <c r="M688" s="1"/>
    </row>
    <row r="689" spans="1:13" x14ac:dyDescent="0.2">
      <c r="A689" s="2" t="s">
        <v>643</v>
      </c>
      <c r="B689" s="2" t="s">
        <v>703</v>
      </c>
      <c r="C689" s="1"/>
      <c r="D689" s="1">
        <v>5.9120499999999998</v>
      </c>
      <c r="E689" s="1" t="str">
        <f t="shared" si="42"/>
        <v xml:space="preserve"> </v>
      </c>
      <c r="F689" s="1">
        <v>22.30076</v>
      </c>
      <c r="G689" s="1">
        <f t="shared" si="43"/>
        <v>26.510531479644641</v>
      </c>
      <c r="H689" s="1"/>
      <c r="I689" s="1"/>
      <c r="J689" s="1"/>
      <c r="K689" s="1"/>
      <c r="L689" s="1"/>
      <c r="M689" s="1"/>
    </row>
    <row r="690" spans="1:13" x14ac:dyDescent="0.2">
      <c r="A690" s="2" t="s">
        <v>968</v>
      </c>
      <c r="B690" s="2" t="s">
        <v>1369</v>
      </c>
      <c r="C690" s="1"/>
      <c r="D690" s="1"/>
      <c r="E690" s="1" t="str">
        <f t="shared" si="42"/>
        <v xml:space="preserve"> </v>
      </c>
      <c r="F690" s="1">
        <v>156.94791000000001</v>
      </c>
      <c r="G690" s="1" t="str">
        <f t="shared" si="43"/>
        <v/>
      </c>
      <c r="H690" s="1"/>
      <c r="I690" s="1"/>
      <c r="J690" s="1"/>
      <c r="K690" s="1"/>
      <c r="L690" s="1"/>
      <c r="M690" s="1"/>
    </row>
    <row r="691" spans="1:13" x14ac:dyDescent="0.2">
      <c r="A691" s="2" t="s">
        <v>574</v>
      </c>
      <c r="B691" s="2" t="s">
        <v>817</v>
      </c>
      <c r="C691" s="1"/>
      <c r="D691" s="1"/>
      <c r="E691" s="1" t="str">
        <f t="shared" si="42"/>
        <v xml:space="preserve"> </v>
      </c>
      <c r="F691" s="1">
        <v>156.94791000000001</v>
      </c>
      <c r="G691" s="1" t="str">
        <f t="shared" si="43"/>
        <v/>
      </c>
      <c r="H691" s="1"/>
      <c r="I691" s="1"/>
      <c r="J691" s="1"/>
      <c r="K691" s="1"/>
      <c r="L691" s="1"/>
      <c r="M691" s="1"/>
    </row>
    <row r="692" spans="1:13" x14ac:dyDescent="0.2">
      <c r="A692" s="2" t="s">
        <v>1438</v>
      </c>
      <c r="B692" s="2" t="s">
        <v>276</v>
      </c>
      <c r="C692" s="1"/>
      <c r="D692" s="1">
        <v>5.9120499999999998</v>
      </c>
      <c r="E692" s="1" t="str">
        <f t="shared" si="42"/>
        <v xml:space="preserve"> </v>
      </c>
      <c r="F692" s="1">
        <v>22.30076</v>
      </c>
      <c r="G692" s="1">
        <f t="shared" si="43"/>
        <v>26.510531479644641</v>
      </c>
      <c r="H692" s="1"/>
      <c r="I692" s="1"/>
      <c r="J692" s="1"/>
      <c r="K692" s="1"/>
      <c r="L692" s="1"/>
      <c r="M692" s="1"/>
    </row>
    <row r="693" spans="1:13" ht="38.25" x14ac:dyDescent="0.2">
      <c r="A693" s="2" t="s">
        <v>457</v>
      </c>
      <c r="B693" s="2" t="s">
        <v>230</v>
      </c>
      <c r="C693" s="1"/>
      <c r="D693" s="1"/>
      <c r="E693" s="1"/>
      <c r="F693" s="1"/>
      <c r="G693" s="1" t="str">
        <f t="shared" si="43"/>
        <v xml:space="preserve"> </v>
      </c>
      <c r="H693" s="1"/>
      <c r="I693" s="1">
        <v>320.64812999999998</v>
      </c>
      <c r="J693" s="1" t="str">
        <f t="shared" si="44"/>
        <v xml:space="preserve"> </v>
      </c>
      <c r="K693" s="1"/>
      <c r="L693" s="1"/>
      <c r="M693" s="1"/>
    </row>
    <row r="694" spans="1:13" ht="25.5" x14ac:dyDescent="0.2">
      <c r="A694" s="2" t="s">
        <v>772</v>
      </c>
      <c r="B694" s="2" t="s">
        <v>429</v>
      </c>
      <c r="C694" s="1"/>
      <c r="D694" s="1"/>
      <c r="E694" s="1"/>
      <c r="F694" s="1"/>
      <c r="G694" s="1" t="str">
        <f t="shared" si="43"/>
        <v xml:space="preserve"> </v>
      </c>
      <c r="H694" s="1"/>
      <c r="I694" s="1">
        <v>34525.25301</v>
      </c>
      <c r="J694" s="1" t="str">
        <f t="shared" si="44"/>
        <v xml:space="preserve"> </v>
      </c>
      <c r="K694" s="1">
        <v>9834.7747799999997</v>
      </c>
      <c r="L694" s="1" t="str">
        <f t="shared" si="45"/>
        <v>свыше 200</v>
      </c>
      <c r="M694" s="1">
        <v>1498.951350000003</v>
      </c>
    </row>
    <row r="695" spans="1:13" ht="25.5" x14ac:dyDescent="0.2">
      <c r="A695" s="2" t="s">
        <v>667</v>
      </c>
      <c r="B695" s="2" t="s">
        <v>84</v>
      </c>
      <c r="C695" s="1">
        <v>1034.4951699999999</v>
      </c>
      <c r="D695" s="1"/>
      <c r="E695" s="1"/>
      <c r="F695" s="1"/>
      <c r="G695" s="1" t="str">
        <f t="shared" si="43"/>
        <v xml:space="preserve"> </v>
      </c>
      <c r="H695" s="1"/>
      <c r="I695" s="1"/>
      <c r="J695" s="1"/>
      <c r="K695" s="1"/>
      <c r="L695" s="1"/>
      <c r="M695" s="1"/>
    </row>
    <row r="696" spans="1:13" ht="25.5" x14ac:dyDescent="0.2">
      <c r="A696" s="2" t="s">
        <v>270</v>
      </c>
      <c r="B696" s="2" t="s">
        <v>883</v>
      </c>
      <c r="C696" s="1">
        <v>109.36293000000001</v>
      </c>
      <c r="D696" s="1"/>
      <c r="E696" s="1"/>
      <c r="F696" s="1"/>
      <c r="G696" s="1" t="str">
        <f t="shared" si="43"/>
        <v xml:space="preserve"> </v>
      </c>
      <c r="H696" s="1"/>
      <c r="I696" s="1"/>
      <c r="J696" s="1"/>
      <c r="K696" s="1"/>
      <c r="L696" s="1"/>
      <c r="M696" s="1"/>
    </row>
    <row r="697" spans="1:13" ht="25.5" x14ac:dyDescent="0.2">
      <c r="A697" s="2" t="s">
        <v>1299</v>
      </c>
      <c r="B697" s="2" t="s">
        <v>636</v>
      </c>
      <c r="C697" s="1"/>
      <c r="D697" s="1">
        <v>6056.3809000000001</v>
      </c>
      <c r="E697" s="1" t="str">
        <f t="shared" si="42"/>
        <v xml:space="preserve"> </v>
      </c>
      <c r="F697" s="1">
        <v>2689.34573</v>
      </c>
      <c r="G697" s="1" t="str">
        <f t="shared" si="43"/>
        <v>свыше 200</v>
      </c>
      <c r="H697" s="1"/>
      <c r="I697" s="1">
        <v>6056.3809000000001</v>
      </c>
      <c r="J697" s="1" t="str">
        <f t="shared" si="44"/>
        <v xml:space="preserve"> </v>
      </c>
      <c r="K697" s="1">
        <v>2689.34573</v>
      </c>
      <c r="L697" s="1" t="str">
        <f t="shared" si="45"/>
        <v>свыше 200</v>
      </c>
      <c r="M697" s="1"/>
    </row>
    <row r="698" spans="1:13" x14ac:dyDescent="0.2">
      <c r="A698" s="2" t="s">
        <v>1326</v>
      </c>
      <c r="B698" s="2" t="s">
        <v>1248</v>
      </c>
      <c r="C698" s="1">
        <v>-41225.526879999998</v>
      </c>
      <c r="D698" s="1">
        <v>-46334.215629999999</v>
      </c>
      <c r="E698" s="1">
        <f t="shared" si="42"/>
        <v>112.39205205277416</v>
      </c>
      <c r="F698" s="1">
        <v>-49861.658990000004</v>
      </c>
      <c r="G698" s="1">
        <f t="shared" si="43"/>
        <v>92.92553951983939</v>
      </c>
      <c r="H698" s="1"/>
      <c r="I698" s="1">
        <v>-46334.215629999999</v>
      </c>
      <c r="J698" s="1" t="str">
        <f t="shared" si="44"/>
        <v xml:space="preserve"> </v>
      </c>
      <c r="K698" s="1">
        <v>-49861.658990000004</v>
      </c>
      <c r="L698" s="1">
        <f t="shared" si="45"/>
        <v>92.92553951983939</v>
      </c>
      <c r="M698" s="1">
        <v>-2765.4592399999965</v>
      </c>
    </row>
    <row r="699" spans="1:13" ht="25.5" x14ac:dyDescent="0.2">
      <c r="A699" s="2" t="s">
        <v>53</v>
      </c>
      <c r="B699" s="2" t="s">
        <v>76</v>
      </c>
      <c r="C699" s="1"/>
      <c r="D699" s="1">
        <v>-46334.215629999999</v>
      </c>
      <c r="E699" s="1" t="str">
        <f t="shared" si="42"/>
        <v xml:space="preserve"> </v>
      </c>
      <c r="F699" s="1">
        <v>-49861.658990000004</v>
      </c>
      <c r="G699" s="1">
        <f t="shared" si="43"/>
        <v>92.92553951983939</v>
      </c>
      <c r="H699" s="1"/>
      <c r="I699" s="1">
        <v>-46334.215629999999</v>
      </c>
      <c r="J699" s="1" t="str">
        <f t="shared" si="44"/>
        <v xml:space="preserve"> </v>
      </c>
      <c r="K699" s="1">
        <v>-49861.658990000004</v>
      </c>
      <c r="L699" s="1">
        <f t="shared" si="45"/>
        <v>92.92553951983939</v>
      </c>
      <c r="M699" s="1">
        <v>-2765.4592399999965</v>
      </c>
    </row>
    <row r="700" spans="1:13" x14ac:dyDescent="0.2">
      <c r="A700" s="2" t="s">
        <v>939</v>
      </c>
      <c r="B700" s="2" t="s">
        <v>1128</v>
      </c>
      <c r="C700" s="1">
        <v>-29720.423180000002</v>
      </c>
      <c r="D700" s="1"/>
      <c r="E700" s="1" t="str">
        <f t="shared" si="42"/>
        <v/>
      </c>
      <c r="F700" s="1"/>
      <c r="G700" s="1" t="str">
        <f t="shared" si="43"/>
        <v xml:space="preserve"> </v>
      </c>
      <c r="H700" s="1"/>
      <c r="I700" s="1"/>
      <c r="J700" s="1"/>
      <c r="K700" s="1"/>
      <c r="L700" s="1"/>
      <c r="M700" s="1"/>
    </row>
    <row r="701" spans="1:13" ht="25.5" x14ac:dyDescent="0.2">
      <c r="A701" s="2" t="s">
        <v>812</v>
      </c>
      <c r="B701" s="2" t="s">
        <v>1328</v>
      </c>
      <c r="C701" s="1">
        <v>-6542.7852999999996</v>
      </c>
      <c r="D701" s="1"/>
      <c r="E701" s="1" t="str">
        <f t="shared" si="42"/>
        <v/>
      </c>
      <c r="F701" s="1"/>
      <c r="G701" s="1" t="str">
        <f t="shared" si="43"/>
        <v xml:space="preserve"> </v>
      </c>
      <c r="H701" s="1"/>
      <c r="I701" s="1"/>
      <c r="J701" s="1"/>
      <c r="K701" s="1"/>
      <c r="L701" s="1"/>
      <c r="M701" s="1"/>
    </row>
    <row r="702" spans="1:13" x14ac:dyDescent="0.2">
      <c r="A702" s="2" t="s">
        <v>1147</v>
      </c>
      <c r="B702" s="2" t="s">
        <v>571</v>
      </c>
      <c r="C702" s="1">
        <v>-197.45455999999999</v>
      </c>
      <c r="D702" s="1"/>
      <c r="E702" s="1" t="str">
        <f t="shared" si="42"/>
        <v/>
      </c>
      <c r="F702" s="1"/>
      <c r="G702" s="1" t="str">
        <f t="shared" si="43"/>
        <v xml:space="preserve"> </v>
      </c>
      <c r="H702" s="1"/>
      <c r="I702" s="1"/>
      <c r="J702" s="1"/>
      <c r="K702" s="1"/>
      <c r="L702" s="1"/>
      <c r="M702" s="1"/>
    </row>
    <row r="703" spans="1:13" x14ac:dyDescent="0.2">
      <c r="A703" s="2" t="s">
        <v>1013</v>
      </c>
      <c r="B703" s="2" t="s">
        <v>1122</v>
      </c>
      <c r="C703" s="1">
        <v>-4764.86384</v>
      </c>
      <c r="D703" s="1"/>
      <c r="E703" s="1" t="str">
        <f t="shared" si="42"/>
        <v/>
      </c>
      <c r="F703" s="1"/>
      <c r="G703" s="1" t="str">
        <f t="shared" si="43"/>
        <v xml:space="preserve"> </v>
      </c>
      <c r="H703" s="1"/>
      <c r="I703" s="1"/>
      <c r="J703" s="1"/>
      <c r="K703" s="1"/>
      <c r="L703" s="1"/>
      <c r="M703" s="1"/>
    </row>
    <row r="704" spans="1:13" ht="25.5" x14ac:dyDescent="0.2">
      <c r="A704" s="2" t="s">
        <v>278</v>
      </c>
      <c r="B704" s="2" t="s">
        <v>1000</v>
      </c>
      <c r="C704" s="1"/>
      <c r="D704" s="1">
        <v>-41.536000000000001</v>
      </c>
      <c r="E704" s="1" t="str">
        <f t="shared" si="42"/>
        <v xml:space="preserve"> </v>
      </c>
      <c r="F704" s="1">
        <v>-19.141999999999999</v>
      </c>
      <c r="G704" s="1" t="str">
        <f t="shared" si="43"/>
        <v>свыше 200</v>
      </c>
      <c r="H704" s="1"/>
      <c r="I704" s="1">
        <v>-41.536000000000001</v>
      </c>
      <c r="J704" s="1" t="str">
        <f t="shared" si="44"/>
        <v xml:space="preserve"> </v>
      </c>
      <c r="K704" s="1">
        <v>-19.141999999999999</v>
      </c>
      <c r="L704" s="1" t="str">
        <f t="shared" si="45"/>
        <v>свыше 200</v>
      </c>
      <c r="M704" s="1"/>
    </row>
    <row r="705" spans="1:13" ht="25.5" x14ac:dyDescent="0.2">
      <c r="A705" s="2" t="s">
        <v>744</v>
      </c>
      <c r="B705" s="2" t="s">
        <v>1226</v>
      </c>
      <c r="C705" s="1"/>
      <c r="D705" s="1">
        <v>-180.54069000000001</v>
      </c>
      <c r="E705" s="1" t="str">
        <f t="shared" si="42"/>
        <v xml:space="preserve"> </v>
      </c>
      <c r="F705" s="1"/>
      <c r="G705" s="1" t="str">
        <f t="shared" si="43"/>
        <v xml:space="preserve"> </v>
      </c>
      <c r="H705" s="1"/>
      <c r="I705" s="1">
        <v>-180.54069000000001</v>
      </c>
      <c r="J705" s="1" t="str">
        <f t="shared" si="44"/>
        <v xml:space="preserve"> </v>
      </c>
      <c r="K705" s="1"/>
      <c r="L705" s="1" t="str">
        <f t="shared" si="45"/>
        <v xml:space="preserve"> </v>
      </c>
      <c r="M705" s="1"/>
    </row>
    <row r="706" spans="1:13" ht="38.25" x14ac:dyDescent="0.2">
      <c r="A706" s="2" t="s">
        <v>1287</v>
      </c>
      <c r="B706" s="2" t="s">
        <v>721</v>
      </c>
      <c r="C706" s="1"/>
      <c r="D706" s="1">
        <v>-328.62729000000002</v>
      </c>
      <c r="E706" s="1" t="str">
        <f t="shared" si="42"/>
        <v xml:space="preserve"> </v>
      </c>
      <c r="F706" s="1"/>
      <c r="G706" s="1" t="str">
        <f t="shared" si="43"/>
        <v xml:space="preserve"> </v>
      </c>
      <c r="H706" s="1"/>
      <c r="I706" s="1">
        <v>-328.62729000000002</v>
      </c>
      <c r="J706" s="1" t="str">
        <f t="shared" si="44"/>
        <v xml:space="preserve"> </v>
      </c>
      <c r="K706" s="1"/>
      <c r="L706" s="1" t="str">
        <f t="shared" si="45"/>
        <v xml:space="preserve"> </v>
      </c>
      <c r="M706" s="1">
        <v>-328.62729000000002</v>
      </c>
    </row>
    <row r="707" spans="1:13" ht="38.25" x14ac:dyDescent="0.2">
      <c r="A707" s="2" t="s">
        <v>1350</v>
      </c>
      <c r="B707" s="2" t="s">
        <v>160</v>
      </c>
      <c r="C707" s="1"/>
      <c r="D707" s="1">
        <v>-317.44164999999998</v>
      </c>
      <c r="E707" s="1" t="str">
        <f t="shared" si="42"/>
        <v xml:space="preserve"> </v>
      </c>
      <c r="F707" s="1"/>
      <c r="G707" s="1" t="str">
        <f t="shared" si="43"/>
        <v xml:space="preserve"> </v>
      </c>
      <c r="H707" s="1"/>
      <c r="I707" s="1">
        <v>-317.44164999999998</v>
      </c>
      <c r="J707" s="1" t="str">
        <f t="shared" si="44"/>
        <v xml:space="preserve"> </v>
      </c>
      <c r="K707" s="1"/>
      <c r="L707" s="1" t="str">
        <f t="shared" si="45"/>
        <v xml:space="preserve"> </v>
      </c>
      <c r="M707" s="1"/>
    </row>
    <row r="708" spans="1:13" ht="25.5" x14ac:dyDescent="0.2">
      <c r="A708" s="2" t="s">
        <v>989</v>
      </c>
      <c r="B708" s="2" t="s">
        <v>522</v>
      </c>
      <c r="C708" s="1"/>
      <c r="D708" s="1">
        <v>-507.41930000000002</v>
      </c>
      <c r="E708" s="1" t="str">
        <f t="shared" si="42"/>
        <v xml:space="preserve"> </v>
      </c>
      <c r="F708" s="1"/>
      <c r="G708" s="1" t="str">
        <f t="shared" si="43"/>
        <v xml:space="preserve"> </v>
      </c>
      <c r="H708" s="1"/>
      <c r="I708" s="1">
        <v>-507.41930000000002</v>
      </c>
      <c r="J708" s="1" t="str">
        <f t="shared" si="44"/>
        <v xml:space="preserve"> </v>
      </c>
      <c r="K708" s="1"/>
      <c r="L708" s="1" t="str">
        <f t="shared" si="45"/>
        <v xml:space="preserve"> </v>
      </c>
      <c r="M708" s="1"/>
    </row>
    <row r="709" spans="1:13" x14ac:dyDescent="0.2">
      <c r="A709" s="2" t="s">
        <v>976</v>
      </c>
      <c r="B709" s="2" t="s">
        <v>441</v>
      </c>
      <c r="C709" s="1"/>
      <c r="D709" s="1">
        <v>-539.25478999999996</v>
      </c>
      <c r="E709" s="1" t="str">
        <f t="shared" si="42"/>
        <v xml:space="preserve"> </v>
      </c>
      <c r="F709" s="1"/>
      <c r="G709" s="1" t="str">
        <f t="shared" si="43"/>
        <v xml:space="preserve"> </v>
      </c>
      <c r="H709" s="1"/>
      <c r="I709" s="1">
        <v>-539.25478999999996</v>
      </c>
      <c r="J709" s="1" t="str">
        <f t="shared" si="44"/>
        <v xml:space="preserve"> </v>
      </c>
      <c r="K709" s="1"/>
      <c r="L709" s="1" t="str">
        <f t="shared" si="45"/>
        <v xml:space="preserve"> </v>
      </c>
      <c r="M709" s="1"/>
    </row>
    <row r="710" spans="1:13" ht="25.5" x14ac:dyDescent="0.2">
      <c r="A710" s="2" t="s">
        <v>460</v>
      </c>
      <c r="B710" s="2" t="s">
        <v>911</v>
      </c>
      <c r="C710" s="1"/>
      <c r="D710" s="1">
        <v>-10901.904270000001</v>
      </c>
      <c r="E710" s="1" t="str">
        <f t="shared" ref="E710:E745" si="46">IF(C710=0," ",IF(D710/C710*100&gt;200,"свыше 200",IF(D710/C710&gt;0,D710/C710*100,"")))</f>
        <v xml:space="preserve"> </v>
      </c>
      <c r="F710" s="1"/>
      <c r="G710" s="1" t="str">
        <f t="shared" ref="G710:G745" si="47">IF(F710=0," ",IF(D710/F710*100&gt;200,"свыше 200",IF(D710/F710&gt;0,D710/F710*100,"")))</f>
        <v xml:space="preserve"> </v>
      </c>
      <c r="H710" s="1"/>
      <c r="I710" s="1">
        <v>-10901.904270000001</v>
      </c>
      <c r="J710" s="1" t="str">
        <f t="shared" si="44"/>
        <v xml:space="preserve"> </v>
      </c>
      <c r="K710" s="1"/>
      <c r="L710" s="1" t="str">
        <f t="shared" si="45"/>
        <v xml:space="preserve"> </v>
      </c>
      <c r="M710" s="1">
        <v>-1.0000001566368155E-5</v>
      </c>
    </row>
    <row r="711" spans="1:13" ht="25.5" x14ac:dyDescent="0.2">
      <c r="A711" s="2" t="s">
        <v>972</v>
      </c>
      <c r="B711" s="2" t="s">
        <v>1304</v>
      </c>
      <c r="C711" s="1"/>
      <c r="D711" s="1">
        <v>-256.78564999999998</v>
      </c>
      <c r="E711" s="1" t="str">
        <f t="shared" si="46"/>
        <v xml:space="preserve"> </v>
      </c>
      <c r="F711" s="1"/>
      <c r="G711" s="1" t="str">
        <f t="shared" si="47"/>
        <v xml:space="preserve"> </v>
      </c>
      <c r="H711" s="1"/>
      <c r="I711" s="1">
        <v>-256.78564999999998</v>
      </c>
      <c r="J711" s="1" t="str">
        <f t="shared" si="44"/>
        <v xml:space="preserve"> </v>
      </c>
      <c r="K711" s="1"/>
      <c r="L711" s="1" t="str">
        <f t="shared" si="45"/>
        <v xml:space="preserve"> </v>
      </c>
      <c r="M711" s="1">
        <v>-203.96304999999998</v>
      </c>
    </row>
    <row r="712" spans="1:13" ht="25.5" x14ac:dyDescent="0.2">
      <c r="A712" s="2" t="s">
        <v>935</v>
      </c>
      <c r="B712" s="2" t="s">
        <v>740</v>
      </c>
      <c r="C712" s="1"/>
      <c r="D712" s="1">
        <v>-8499.07143</v>
      </c>
      <c r="E712" s="1" t="str">
        <f t="shared" si="46"/>
        <v xml:space="preserve"> </v>
      </c>
      <c r="F712" s="1"/>
      <c r="G712" s="1" t="str">
        <f t="shared" si="47"/>
        <v xml:space="preserve"> </v>
      </c>
      <c r="H712" s="1"/>
      <c r="I712" s="1">
        <v>-8499.07143</v>
      </c>
      <c r="J712" s="1" t="str">
        <f t="shared" si="44"/>
        <v xml:space="preserve"> </v>
      </c>
      <c r="K712" s="1"/>
      <c r="L712" s="1" t="str">
        <f t="shared" si="45"/>
        <v xml:space="preserve"> </v>
      </c>
      <c r="M712" s="1"/>
    </row>
    <row r="713" spans="1:13" ht="25.5" x14ac:dyDescent="0.2">
      <c r="A713" s="2" t="s">
        <v>1191</v>
      </c>
      <c r="B713" s="2" t="s">
        <v>605</v>
      </c>
      <c r="C713" s="1"/>
      <c r="D713" s="1">
        <v>-172.45916</v>
      </c>
      <c r="E713" s="1" t="str">
        <f t="shared" si="46"/>
        <v xml:space="preserve"> </v>
      </c>
      <c r="F713" s="1"/>
      <c r="G713" s="1" t="str">
        <f t="shared" si="47"/>
        <v xml:space="preserve"> </v>
      </c>
      <c r="H713" s="1"/>
      <c r="I713" s="1">
        <v>-172.45916</v>
      </c>
      <c r="J713" s="1" t="str">
        <f t="shared" si="44"/>
        <v xml:space="preserve"> </v>
      </c>
      <c r="K713" s="1"/>
      <c r="L713" s="1" t="str">
        <f t="shared" si="45"/>
        <v xml:space="preserve"> </v>
      </c>
      <c r="M713" s="1"/>
    </row>
    <row r="714" spans="1:13" ht="25.5" x14ac:dyDescent="0.2">
      <c r="A714" s="2" t="s">
        <v>101</v>
      </c>
      <c r="B714" s="2" t="s">
        <v>791</v>
      </c>
      <c r="C714" s="1"/>
      <c r="D714" s="1">
        <v>-23.918790000000001</v>
      </c>
      <c r="E714" s="1" t="str">
        <f t="shared" si="46"/>
        <v xml:space="preserve"> </v>
      </c>
      <c r="F714" s="1">
        <v>-3.9836</v>
      </c>
      <c r="G714" s="1" t="str">
        <f t="shared" si="47"/>
        <v>свыше 200</v>
      </c>
      <c r="H714" s="1"/>
      <c r="I714" s="1">
        <v>-23.918790000000001</v>
      </c>
      <c r="J714" s="1" t="str">
        <f t="shared" si="44"/>
        <v xml:space="preserve"> </v>
      </c>
      <c r="K714" s="1">
        <v>-3.9836</v>
      </c>
      <c r="L714" s="1" t="str">
        <f t="shared" si="45"/>
        <v>свыше 200</v>
      </c>
      <c r="M714" s="1">
        <v>-14.158920000000002</v>
      </c>
    </row>
    <row r="715" spans="1:13" ht="25.5" x14ac:dyDescent="0.2">
      <c r="A715" s="2" t="s">
        <v>1344</v>
      </c>
      <c r="B715" s="2" t="s">
        <v>97</v>
      </c>
      <c r="C715" s="1"/>
      <c r="D715" s="1">
        <v>-4.3052799999999998</v>
      </c>
      <c r="E715" s="1" t="str">
        <f t="shared" si="46"/>
        <v xml:space="preserve"> </v>
      </c>
      <c r="F715" s="1">
        <v>-5.30091</v>
      </c>
      <c r="G715" s="1">
        <f t="shared" si="47"/>
        <v>81.217753178227881</v>
      </c>
      <c r="H715" s="1"/>
      <c r="I715" s="1">
        <v>-4.3052799999999998</v>
      </c>
      <c r="J715" s="1" t="str">
        <f t="shared" si="44"/>
        <v xml:space="preserve"> </v>
      </c>
      <c r="K715" s="1">
        <v>-5.30091</v>
      </c>
      <c r="L715" s="1">
        <f t="shared" si="45"/>
        <v>81.217753178227881</v>
      </c>
      <c r="M715" s="1"/>
    </row>
    <row r="716" spans="1:13" x14ac:dyDescent="0.2">
      <c r="A716" s="2" t="s">
        <v>1178</v>
      </c>
      <c r="B716" s="2" t="s">
        <v>1195</v>
      </c>
      <c r="C716" s="1"/>
      <c r="D716" s="1">
        <v>-1081.8085699999999</v>
      </c>
      <c r="E716" s="1" t="str">
        <f t="shared" si="46"/>
        <v xml:space="preserve"> </v>
      </c>
      <c r="F716" s="1"/>
      <c r="G716" s="1" t="str">
        <f t="shared" si="47"/>
        <v xml:space="preserve"> </v>
      </c>
      <c r="H716" s="1"/>
      <c r="I716" s="1">
        <v>-1081.8085699999999</v>
      </c>
      <c r="J716" s="1" t="str">
        <f t="shared" si="44"/>
        <v xml:space="preserve"> </v>
      </c>
      <c r="K716" s="1"/>
      <c r="L716" s="1" t="str">
        <f t="shared" si="45"/>
        <v xml:space="preserve"> </v>
      </c>
      <c r="M716" s="1">
        <v>-1081.8085699999999</v>
      </c>
    </row>
    <row r="717" spans="1:13" ht="25.5" x14ac:dyDescent="0.2">
      <c r="A717" s="2" t="s">
        <v>1080</v>
      </c>
      <c r="B717" s="2" t="s">
        <v>945</v>
      </c>
      <c r="C717" s="1"/>
      <c r="D717" s="1"/>
      <c r="E717" s="1" t="str">
        <f t="shared" si="46"/>
        <v xml:space="preserve"> </v>
      </c>
      <c r="F717" s="1">
        <v>-572.96042999999997</v>
      </c>
      <c r="G717" s="1" t="str">
        <f t="shared" si="47"/>
        <v/>
      </c>
      <c r="H717" s="1"/>
      <c r="I717" s="1"/>
      <c r="J717" s="1" t="str">
        <f t="shared" si="44"/>
        <v xml:space="preserve"> </v>
      </c>
      <c r="K717" s="1">
        <v>-572.96042999999997</v>
      </c>
      <c r="L717" s="1" t="str">
        <f t="shared" si="45"/>
        <v/>
      </c>
      <c r="M717" s="1"/>
    </row>
    <row r="718" spans="1:13" x14ac:dyDescent="0.2">
      <c r="A718" s="2" t="s">
        <v>323</v>
      </c>
      <c r="B718" s="2" t="s">
        <v>1131</v>
      </c>
      <c r="C718" s="1"/>
      <c r="D718" s="1"/>
      <c r="E718" s="1" t="str">
        <f t="shared" si="46"/>
        <v xml:space="preserve"> </v>
      </c>
      <c r="F718" s="1">
        <v>-1378.9107200000001</v>
      </c>
      <c r="G718" s="1" t="str">
        <f t="shared" si="47"/>
        <v/>
      </c>
      <c r="H718" s="1"/>
      <c r="I718" s="1"/>
      <c r="J718" s="1" t="str">
        <f t="shared" si="44"/>
        <v xml:space="preserve"> </v>
      </c>
      <c r="K718" s="1">
        <v>-1378.9107200000001</v>
      </c>
      <c r="L718" s="1" t="str">
        <f t="shared" si="45"/>
        <v/>
      </c>
      <c r="M718" s="1"/>
    </row>
    <row r="719" spans="1:13" ht="25.5" x14ac:dyDescent="0.2">
      <c r="A719" s="2" t="s">
        <v>1042</v>
      </c>
      <c r="B719" s="2" t="s">
        <v>9</v>
      </c>
      <c r="C719" s="1"/>
      <c r="D719" s="1">
        <v>-6.0099999999999997E-3</v>
      </c>
      <c r="E719" s="1" t="str">
        <f t="shared" si="46"/>
        <v xml:space="preserve"> </v>
      </c>
      <c r="F719" s="1">
        <v>-855.55722000000003</v>
      </c>
      <c r="G719" s="1">
        <f t="shared" si="47"/>
        <v>7.0246616585153694E-4</v>
      </c>
      <c r="H719" s="1"/>
      <c r="I719" s="1">
        <v>-6.0099999999999997E-3</v>
      </c>
      <c r="J719" s="1" t="str">
        <f t="shared" si="44"/>
        <v xml:space="preserve"> </v>
      </c>
      <c r="K719" s="1">
        <v>-855.55722000000003</v>
      </c>
      <c r="L719" s="1">
        <f t="shared" si="45"/>
        <v>7.0246616585153694E-4</v>
      </c>
      <c r="M719" s="1"/>
    </row>
    <row r="720" spans="1:13" ht="25.5" x14ac:dyDescent="0.2">
      <c r="A720" s="2" t="s">
        <v>33</v>
      </c>
      <c r="B720" s="2" t="s">
        <v>1023</v>
      </c>
      <c r="C720" s="1">
        <v>-169.00881999999999</v>
      </c>
      <c r="D720" s="1"/>
      <c r="E720" s="1" t="str">
        <f t="shared" si="46"/>
        <v/>
      </c>
      <c r="F720" s="1"/>
      <c r="G720" s="1" t="str">
        <f t="shared" si="47"/>
        <v xml:space="preserve"> </v>
      </c>
      <c r="H720" s="1"/>
      <c r="I720" s="1"/>
      <c r="J720" s="1" t="str">
        <f t="shared" si="44"/>
        <v xml:space="preserve"> </v>
      </c>
      <c r="K720" s="1"/>
      <c r="L720" s="1" t="str">
        <f t="shared" si="45"/>
        <v xml:space="preserve"> </v>
      </c>
      <c r="M720" s="1"/>
    </row>
    <row r="721" spans="1:13" ht="25.5" x14ac:dyDescent="0.2">
      <c r="A721" s="2" t="s">
        <v>122</v>
      </c>
      <c r="B721" s="2" t="s">
        <v>368</v>
      </c>
      <c r="C721" s="1"/>
      <c r="D721" s="1"/>
      <c r="E721" s="1" t="str">
        <f t="shared" si="46"/>
        <v xml:space="preserve"> </v>
      </c>
      <c r="F721" s="1"/>
      <c r="G721" s="1" t="str">
        <f t="shared" si="47"/>
        <v xml:space="preserve"> </v>
      </c>
      <c r="H721" s="1"/>
      <c r="I721" s="1"/>
      <c r="J721" s="1" t="str">
        <f t="shared" si="44"/>
        <v xml:space="preserve"> </v>
      </c>
      <c r="K721" s="1"/>
      <c r="L721" s="1" t="str">
        <f t="shared" si="45"/>
        <v xml:space="preserve"> </v>
      </c>
      <c r="M721" s="1"/>
    </row>
    <row r="722" spans="1:13" x14ac:dyDescent="0.2">
      <c r="A722" s="2" t="s">
        <v>164</v>
      </c>
      <c r="B722" s="2" t="s">
        <v>593</v>
      </c>
      <c r="C722" s="1"/>
      <c r="D722" s="1"/>
      <c r="E722" s="1" t="str">
        <f t="shared" si="46"/>
        <v xml:space="preserve"> </v>
      </c>
      <c r="F722" s="1">
        <v>-6.8327200000000001</v>
      </c>
      <c r="G722" s="1" t="str">
        <f t="shared" si="47"/>
        <v/>
      </c>
      <c r="H722" s="1"/>
      <c r="I722" s="1"/>
      <c r="J722" s="1" t="str">
        <f t="shared" si="44"/>
        <v xml:space="preserve"> </v>
      </c>
      <c r="K722" s="1">
        <v>-6.8327200000000001</v>
      </c>
      <c r="L722" s="1" t="str">
        <f t="shared" si="45"/>
        <v/>
      </c>
      <c r="M722" s="1"/>
    </row>
    <row r="723" spans="1:13" ht="25.5" x14ac:dyDescent="0.2">
      <c r="A723" s="2" t="s">
        <v>786</v>
      </c>
      <c r="B723" s="2" t="s">
        <v>1211</v>
      </c>
      <c r="C723" s="1"/>
      <c r="D723" s="1"/>
      <c r="E723" s="1" t="str">
        <f t="shared" si="46"/>
        <v xml:space="preserve"> </v>
      </c>
      <c r="F723" s="1">
        <v>-1.4204000000000001</v>
      </c>
      <c r="G723" s="1" t="str">
        <f t="shared" si="47"/>
        <v/>
      </c>
      <c r="H723" s="1"/>
      <c r="I723" s="1"/>
      <c r="J723" s="1" t="str">
        <f t="shared" si="44"/>
        <v xml:space="preserve"> </v>
      </c>
      <c r="K723" s="1">
        <v>-1.4204000000000001</v>
      </c>
      <c r="L723" s="1" t="str">
        <f t="shared" si="45"/>
        <v/>
      </c>
      <c r="M723" s="1"/>
    </row>
    <row r="724" spans="1:13" x14ac:dyDescent="0.2">
      <c r="A724" s="2" t="s">
        <v>770</v>
      </c>
      <c r="B724" s="2" t="s">
        <v>1352</v>
      </c>
      <c r="C724" s="1"/>
      <c r="D724" s="1">
        <v>-33.782620000000001</v>
      </c>
      <c r="E724" s="1" t="str">
        <f t="shared" si="46"/>
        <v xml:space="preserve"> </v>
      </c>
      <c r="F724" s="1">
        <v>-43.685899999999997</v>
      </c>
      <c r="G724" s="1">
        <f t="shared" si="47"/>
        <v>77.330717691520618</v>
      </c>
      <c r="H724" s="1"/>
      <c r="I724" s="1">
        <v>-33.782620000000001</v>
      </c>
      <c r="J724" s="1" t="str">
        <f t="shared" ref="J724:J745" si="48">IF(H724=0," ",IF(I724/H724*100&gt;200,"свыше 200",IF(I724/H724&gt;0,I724/H724*100,"")))</f>
        <v xml:space="preserve"> </v>
      </c>
      <c r="K724" s="1">
        <v>-43.685899999999997</v>
      </c>
      <c r="L724" s="1">
        <f t="shared" ref="L724:L745" si="49">IF(K724=0," ",IF(I724/K724*100&gt;200,"свыше 200",IF(I724/K724&gt;0,I724/K724*100,"")))</f>
        <v>77.330717691520618</v>
      </c>
      <c r="M724" s="1">
        <v>-33.427630000000001</v>
      </c>
    </row>
    <row r="725" spans="1:13" ht="25.5" x14ac:dyDescent="0.2">
      <c r="A725" s="2" t="s">
        <v>975</v>
      </c>
      <c r="B725" s="2" t="s">
        <v>680</v>
      </c>
      <c r="C725" s="1"/>
      <c r="D725" s="1">
        <v>-7.1185799999999997</v>
      </c>
      <c r="E725" s="1" t="str">
        <f t="shared" si="46"/>
        <v xml:space="preserve"> </v>
      </c>
      <c r="F725" s="1"/>
      <c r="G725" s="1" t="str">
        <f t="shared" si="47"/>
        <v xml:space="preserve"> </v>
      </c>
      <c r="H725" s="1"/>
      <c r="I725" s="1">
        <v>-7.1185799999999997</v>
      </c>
      <c r="J725" s="1" t="str">
        <f t="shared" si="48"/>
        <v xml:space="preserve"> </v>
      </c>
      <c r="K725" s="1"/>
      <c r="L725" s="1" t="str">
        <f t="shared" si="49"/>
        <v xml:space="preserve"> </v>
      </c>
      <c r="M725" s="1"/>
    </row>
    <row r="726" spans="1:13" x14ac:dyDescent="0.2">
      <c r="A726" s="2" t="s">
        <v>331</v>
      </c>
      <c r="B726" s="2" t="s">
        <v>1016</v>
      </c>
      <c r="C726" s="1"/>
      <c r="D726" s="1">
        <v>-25.452870000000001</v>
      </c>
      <c r="E726" s="1" t="str">
        <f t="shared" si="46"/>
        <v xml:space="preserve"> </v>
      </c>
      <c r="F726" s="1">
        <v>-227.77566999999999</v>
      </c>
      <c r="G726" s="1">
        <f t="shared" si="47"/>
        <v>11.174534137030527</v>
      </c>
      <c r="H726" s="1"/>
      <c r="I726" s="1">
        <v>-25.452870000000001</v>
      </c>
      <c r="J726" s="1" t="str">
        <f t="shared" si="48"/>
        <v xml:space="preserve"> </v>
      </c>
      <c r="K726" s="1">
        <v>-227.77566999999999</v>
      </c>
      <c r="L726" s="1">
        <f t="shared" si="49"/>
        <v>11.174534137030527</v>
      </c>
      <c r="M726" s="1">
        <v>-9.2731099999999991</v>
      </c>
    </row>
    <row r="727" spans="1:13" ht="38.25" x14ac:dyDescent="0.2">
      <c r="A727" s="2" t="s">
        <v>954</v>
      </c>
      <c r="B727" s="2" t="s">
        <v>1204</v>
      </c>
      <c r="C727" s="1"/>
      <c r="D727" s="1"/>
      <c r="E727" s="1" t="str">
        <f t="shared" si="46"/>
        <v xml:space="preserve"> </v>
      </c>
      <c r="F727" s="1">
        <v>-3.9984899999999999</v>
      </c>
      <c r="G727" s="1" t="str">
        <f t="shared" si="47"/>
        <v/>
      </c>
      <c r="H727" s="1"/>
      <c r="I727" s="1"/>
      <c r="J727" s="1" t="str">
        <f t="shared" si="48"/>
        <v xml:space="preserve"> </v>
      </c>
      <c r="K727" s="1">
        <v>-3.9984899999999999</v>
      </c>
      <c r="L727" s="1" t="str">
        <f t="shared" si="49"/>
        <v/>
      </c>
      <c r="M727" s="1"/>
    </row>
    <row r="728" spans="1:13" ht="25.5" x14ac:dyDescent="0.2">
      <c r="A728" s="2" t="s">
        <v>757</v>
      </c>
      <c r="B728" s="2" t="s">
        <v>1145</v>
      </c>
      <c r="C728" s="1"/>
      <c r="D728" s="1">
        <v>-1989.0153399999999</v>
      </c>
      <c r="E728" s="1" t="str">
        <f t="shared" si="46"/>
        <v xml:space="preserve"> </v>
      </c>
      <c r="F728" s="1">
        <v>-18.638159999999999</v>
      </c>
      <c r="G728" s="1" t="str">
        <f t="shared" si="47"/>
        <v>свыше 200</v>
      </c>
      <c r="H728" s="1"/>
      <c r="I728" s="1">
        <v>-1989.0153399999999</v>
      </c>
      <c r="J728" s="1" t="str">
        <f t="shared" si="48"/>
        <v xml:space="preserve"> </v>
      </c>
      <c r="K728" s="1">
        <v>-18.638159999999999</v>
      </c>
      <c r="L728" s="1" t="str">
        <f t="shared" si="49"/>
        <v>свыше 200</v>
      </c>
      <c r="M728" s="1">
        <v>-617.03026</v>
      </c>
    </row>
    <row r="729" spans="1:13" ht="51" x14ac:dyDescent="0.2">
      <c r="A729" s="2" t="s">
        <v>1341</v>
      </c>
      <c r="B729" s="2" t="s">
        <v>54</v>
      </c>
      <c r="C729" s="1"/>
      <c r="D729" s="1">
        <v>-66.295559999999995</v>
      </c>
      <c r="E729" s="1" t="str">
        <f t="shared" si="46"/>
        <v xml:space="preserve"> </v>
      </c>
      <c r="F729" s="1"/>
      <c r="G729" s="1" t="str">
        <f t="shared" si="47"/>
        <v xml:space="preserve"> </v>
      </c>
      <c r="H729" s="1"/>
      <c r="I729" s="1">
        <v>-66.295559999999995</v>
      </c>
      <c r="J729" s="1" t="str">
        <f t="shared" si="48"/>
        <v xml:space="preserve"> </v>
      </c>
      <c r="K729" s="1"/>
      <c r="L729" s="1" t="str">
        <f t="shared" si="49"/>
        <v xml:space="preserve"> </v>
      </c>
      <c r="M729" s="1">
        <v>-9.727729999999994</v>
      </c>
    </row>
    <row r="730" spans="1:13" ht="51" x14ac:dyDescent="0.2">
      <c r="A730" s="2" t="s">
        <v>1341</v>
      </c>
      <c r="B730" s="2" t="s">
        <v>580</v>
      </c>
      <c r="C730" s="1"/>
      <c r="D730" s="1"/>
      <c r="E730" s="1" t="str">
        <f t="shared" si="46"/>
        <v xml:space="preserve"> </v>
      </c>
      <c r="F730" s="1">
        <v>-57.290210000000002</v>
      </c>
      <c r="G730" s="1" t="str">
        <f t="shared" si="47"/>
        <v/>
      </c>
      <c r="H730" s="1"/>
      <c r="I730" s="1"/>
      <c r="J730" s="1" t="str">
        <f t="shared" si="48"/>
        <v xml:space="preserve"> </v>
      </c>
      <c r="K730" s="1">
        <v>-57.290210000000002</v>
      </c>
      <c r="L730" s="1" t="str">
        <f t="shared" si="49"/>
        <v/>
      </c>
      <c r="M730" s="1"/>
    </row>
    <row r="731" spans="1:13" ht="38.25" x14ac:dyDescent="0.2">
      <c r="A731" s="2" t="s">
        <v>334</v>
      </c>
      <c r="B731" s="2" t="s">
        <v>471</v>
      </c>
      <c r="C731" s="1"/>
      <c r="D731" s="1">
        <v>-1.1E-4</v>
      </c>
      <c r="E731" s="1" t="str">
        <f t="shared" si="46"/>
        <v xml:space="preserve"> </v>
      </c>
      <c r="F731" s="1"/>
      <c r="G731" s="1" t="str">
        <f t="shared" si="47"/>
        <v xml:space="preserve"> </v>
      </c>
      <c r="H731" s="1"/>
      <c r="I731" s="1">
        <v>-1.1E-4</v>
      </c>
      <c r="J731" s="1" t="str">
        <f t="shared" si="48"/>
        <v xml:space="preserve"> </v>
      </c>
      <c r="K731" s="1"/>
      <c r="L731" s="1" t="str">
        <f t="shared" si="49"/>
        <v xml:space="preserve"> </v>
      </c>
      <c r="M731" s="1">
        <v>-1.1E-4</v>
      </c>
    </row>
    <row r="732" spans="1:13" ht="25.5" x14ac:dyDescent="0.2">
      <c r="A732" s="2" t="s">
        <v>814</v>
      </c>
      <c r="B732" s="2" t="s">
        <v>1166</v>
      </c>
      <c r="C732" s="1"/>
      <c r="D732" s="1">
        <v>-175.92544000000001</v>
      </c>
      <c r="E732" s="1" t="str">
        <f t="shared" si="46"/>
        <v xml:space="preserve"> </v>
      </c>
      <c r="F732" s="1">
        <v>-7.5010000000000003</v>
      </c>
      <c r="G732" s="1" t="str">
        <f t="shared" si="47"/>
        <v>свыше 200</v>
      </c>
      <c r="H732" s="1"/>
      <c r="I732" s="1">
        <v>-175.92544000000001</v>
      </c>
      <c r="J732" s="1" t="str">
        <f t="shared" si="48"/>
        <v xml:space="preserve"> </v>
      </c>
      <c r="K732" s="1">
        <v>-7.5010000000000003</v>
      </c>
      <c r="L732" s="1" t="str">
        <f t="shared" si="49"/>
        <v>свыше 200</v>
      </c>
      <c r="M732" s="1">
        <v>-20.653999999999996</v>
      </c>
    </row>
    <row r="733" spans="1:13" x14ac:dyDescent="0.2">
      <c r="A733" s="2" t="s">
        <v>1406</v>
      </c>
      <c r="B733" s="2" t="s">
        <v>622</v>
      </c>
      <c r="C733" s="1"/>
      <c r="D733" s="1">
        <v>-30</v>
      </c>
      <c r="E733" s="1" t="str">
        <f t="shared" si="46"/>
        <v xml:space="preserve"> </v>
      </c>
      <c r="F733" s="1">
        <v>-5.5999999999999995E-4</v>
      </c>
      <c r="G733" s="1" t="str">
        <f t="shared" si="47"/>
        <v>свыше 200</v>
      </c>
      <c r="H733" s="1"/>
      <c r="I733" s="1">
        <v>-30</v>
      </c>
      <c r="J733" s="1" t="str">
        <f t="shared" si="48"/>
        <v xml:space="preserve"> </v>
      </c>
      <c r="K733" s="1">
        <v>-5.5999999999999995E-4</v>
      </c>
      <c r="L733" s="1" t="str">
        <f t="shared" si="49"/>
        <v>свыше 200</v>
      </c>
      <c r="M733" s="1"/>
    </row>
    <row r="734" spans="1:13" ht="25.5" x14ac:dyDescent="0.2">
      <c r="A734" s="2" t="s">
        <v>444</v>
      </c>
      <c r="B734" s="2" t="s">
        <v>298</v>
      </c>
      <c r="C734" s="1"/>
      <c r="D734" s="1">
        <v>-4832.4033300000001</v>
      </c>
      <c r="E734" s="1" t="str">
        <f t="shared" si="46"/>
        <v xml:space="preserve"> </v>
      </c>
      <c r="F734" s="1">
        <v>-27466</v>
      </c>
      <c r="G734" s="1">
        <f t="shared" si="47"/>
        <v>17.594128486128305</v>
      </c>
      <c r="H734" s="1"/>
      <c r="I734" s="1">
        <v>-4832.4033300000001</v>
      </c>
      <c r="J734" s="1" t="str">
        <f t="shared" si="48"/>
        <v xml:space="preserve"> </v>
      </c>
      <c r="K734" s="1">
        <v>-27466</v>
      </c>
      <c r="L734" s="1">
        <f t="shared" si="49"/>
        <v>17.594128486128305</v>
      </c>
      <c r="M734" s="1"/>
    </row>
    <row r="735" spans="1:13" ht="25.5" x14ac:dyDescent="0.2">
      <c r="A735" s="2" t="s">
        <v>425</v>
      </c>
      <c r="B735" s="2" t="s">
        <v>723</v>
      </c>
      <c r="C735" s="1"/>
      <c r="D735" s="1">
        <v>-1972.1244999999999</v>
      </c>
      <c r="E735" s="1" t="str">
        <f t="shared" si="46"/>
        <v xml:space="preserve"> </v>
      </c>
      <c r="F735" s="1"/>
      <c r="G735" s="1" t="str">
        <f t="shared" si="47"/>
        <v xml:space="preserve"> </v>
      </c>
      <c r="H735" s="1"/>
      <c r="I735" s="1">
        <v>-1972.1244999999999</v>
      </c>
      <c r="J735" s="1" t="str">
        <f t="shared" si="48"/>
        <v xml:space="preserve"> </v>
      </c>
      <c r="K735" s="1"/>
      <c r="L735" s="1" t="str">
        <f t="shared" si="49"/>
        <v xml:space="preserve"> </v>
      </c>
      <c r="M735" s="1"/>
    </row>
    <row r="736" spans="1:13" ht="25.5" x14ac:dyDescent="0.2">
      <c r="A736" s="2" t="s">
        <v>98</v>
      </c>
      <c r="B736" s="2" t="s">
        <v>777</v>
      </c>
      <c r="C736" s="1"/>
      <c r="D736" s="1"/>
      <c r="E736" s="1" t="str">
        <f t="shared" si="46"/>
        <v xml:space="preserve"> </v>
      </c>
      <c r="F736" s="1">
        <v>-0.19470000000000001</v>
      </c>
      <c r="G736" s="1" t="str">
        <f t="shared" si="47"/>
        <v/>
      </c>
      <c r="H736" s="1"/>
      <c r="I736" s="1"/>
      <c r="J736" s="1" t="str">
        <f t="shared" si="48"/>
        <v xml:space="preserve"> </v>
      </c>
      <c r="K736" s="1">
        <v>-0.19470000000000001</v>
      </c>
      <c r="L736" s="1" t="str">
        <f t="shared" si="49"/>
        <v/>
      </c>
      <c r="M736" s="1"/>
    </row>
    <row r="737" spans="1:13" ht="25.5" x14ac:dyDescent="0.2">
      <c r="A737" s="2" t="s">
        <v>1339</v>
      </c>
      <c r="B737" s="2" t="s">
        <v>192</v>
      </c>
      <c r="C737" s="1"/>
      <c r="D737" s="1"/>
      <c r="E737" s="1" t="str">
        <f t="shared" si="46"/>
        <v xml:space="preserve"> </v>
      </c>
      <c r="F737" s="1">
        <v>-1432.54044</v>
      </c>
      <c r="G737" s="1" t="str">
        <f t="shared" si="47"/>
        <v/>
      </c>
      <c r="H737" s="1"/>
      <c r="I737" s="1"/>
      <c r="J737" s="1" t="str">
        <f t="shared" si="48"/>
        <v xml:space="preserve"> </v>
      </c>
      <c r="K737" s="1">
        <v>-1432.54044</v>
      </c>
      <c r="L737" s="1" t="str">
        <f t="shared" si="49"/>
        <v/>
      </c>
      <c r="M737" s="1"/>
    </row>
    <row r="738" spans="1:13" ht="63.75" x14ac:dyDescent="0.2">
      <c r="A738" s="2" t="s">
        <v>912</v>
      </c>
      <c r="B738" s="2" t="s">
        <v>380</v>
      </c>
      <c r="C738" s="1"/>
      <c r="D738" s="1">
        <v>-56.995730000000002</v>
      </c>
      <c r="E738" s="1" t="str">
        <f t="shared" si="46"/>
        <v xml:space="preserve"> </v>
      </c>
      <c r="F738" s="1"/>
      <c r="G738" s="1" t="str">
        <f t="shared" si="47"/>
        <v xml:space="preserve"> </v>
      </c>
      <c r="H738" s="1"/>
      <c r="I738" s="1">
        <v>-56.995730000000002</v>
      </c>
      <c r="J738" s="1" t="str">
        <f t="shared" si="48"/>
        <v xml:space="preserve"> </v>
      </c>
      <c r="K738" s="1"/>
      <c r="L738" s="1" t="str">
        <f t="shared" si="49"/>
        <v xml:space="preserve"> </v>
      </c>
      <c r="M738" s="1">
        <v>-56.995730000000002</v>
      </c>
    </row>
    <row r="739" spans="1:13" ht="63.75" x14ac:dyDescent="0.2">
      <c r="A739" s="2" t="s">
        <v>890</v>
      </c>
      <c r="B739" s="2" t="s">
        <v>344</v>
      </c>
      <c r="C739" s="1"/>
      <c r="D739" s="1">
        <v>-69.799210000000002</v>
      </c>
      <c r="E739" s="1" t="str">
        <f t="shared" si="46"/>
        <v xml:space="preserve"> </v>
      </c>
      <c r="F739" s="1"/>
      <c r="G739" s="1" t="str">
        <f t="shared" si="47"/>
        <v xml:space="preserve"> </v>
      </c>
      <c r="H739" s="1"/>
      <c r="I739" s="1">
        <v>-69.799210000000002</v>
      </c>
      <c r="J739" s="1" t="str">
        <f t="shared" si="48"/>
        <v xml:space="preserve"> </v>
      </c>
      <c r="K739" s="1"/>
      <c r="L739" s="1" t="str">
        <f t="shared" si="49"/>
        <v xml:space="preserve"> </v>
      </c>
      <c r="M739" s="1"/>
    </row>
    <row r="740" spans="1:13" ht="76.5" x14ac:dyDescent="0.2">
      <c r="A740" s="2" t="s">
        <v>148</v>
      </c>
      <c r="B740" s="2" t="s">
        <v>235</v>
      </c>
      <c r="C740" s="1"/>
      <c r="D740" s="1">
        <v>-389.79282999999998</v>
      </c>
      <c r="E740" s="1" t="str">
        <f t="shared" si="46"/>
        <v xml:space="preserve"> </v>
      </c>
      <c r="F740" s="1"/>
      <c r="G740" s="1" t="str">
        <f t="shared" si="47"/>
        <v xml:space="preserve"> </v>
      </c>
      <c r="H740" s="1"/>
      <c r="I740" s="1">
        <v>-389.79282999999998</v>
      </c>
      <c r="J740" s="1" t="str">
        <f t="shared" si="48"/>
        <v xml:space="preserve"> </v>
      </c>
      <c r="K740" s="1"/>
      <c r="L740" s="1" t="str">
        <f t="shared" si="49"/>
        <v xml:space="preserve"> </v>
      </c>
      <c r="M740" s="1">
        <v>-389.79282999999998</v>
      </c>
    </row>
    <row r="741" spans="1:13" ht="25.5" x14ac:dyDescent="0.2">
      <c r="A741" s="2" t="s">
        <v>1129</v>
      </c>
      <c r="B741" s="2" t="s">
        <v>673</v>
      </c>
      <c r="C741" s="1">
        <v>-29551.414359999999</v>
      </c>
      <c r="D741" s="1"/>
      <c r="E741" s="1"/>
      <c r="F741" s="1"/>
      <c r="G741" s="1"/>
      <c r="H741" s="1"/>
      <c r="I741" s="1"/>
      <c r="J741" s="1"/>
      <c r="K741" s="1"/>
      <c r="L741" s="1"/>
      <c r="M741" s="1"/>
    </row>
    <row r="742" spans="1:13" ht="25.5" x14ac:dyDescent="0.2">
      <c r="A742" s="2" t="s">
        <v>113</v>
      </c>
      <c r="B742" s="2" t="s">
        <v>1134</v>
      </c>
      <c r="C742" s="1">
        <v>-6542.7852999999996</v>
      </c>
      <c r="D742" s="1"/>
      <c r="E742" s="1"/>
      <c r="F742" s="1"/>
      <c r="G742" s="1"/>
      <c r="H742" s="1"/>
      <c r="I742" s="1"/>
      <c r="J742" s="1"/>
      <c r="K742" s="1"/>
      <c r="L742" s="1"/>
      <c r="M742" s="1"/>
    </row>
    <row r="743" spans="1:13" ht="25.5" x14ac:dyDescent="0.2">
      <c r="A743" s="2" t="s">
        <v>450</v>
      </c>
      <c r="B743" s="2" t="s">
        <v>171</v>
      </c>
      <c r="C743" s="1">
        <v>-197.45455999999999</v>
      </c>
      <c r="D743" s="1"/>
      <c r="E743" s="1"/>
      <c r="F743" s="1"/>
      <c r="G743" s="1"/>
      <c r="H743" s="1"/>
      <c r="I743" s="1"/>
      <c r="J743" s="1"/>
      <c r="K743" s="1"/>
      <c r="L743" s="1"/>
      <c r="M743" s="1"/>
    </row>
    <row r="744" spans="1:13" ht="25.5" x14ac:dyDescent="0.2">
      <c r="A744" s="2" t="s">
        <v>1203</v>
      </c>
      <c r="B744" s="2" t="s">
        <v>706</v>
      </c>
      <c r="C744" s="1">
        <v>-4764.86384</v>
      </c>
      <c r="D744" s="1"/>
      <c r="E744" s="1"/>
      <c r="F744" s="1"/>
      <c r="G744" s="1"/>
      <c r="H744" s="1"/>
      <c r="I744" s="1"/>
      <c r="J744" s="1"/>
      <c r="K744" s="1"/>
      <c r="L744" s="1"/>
      <c r="M744" s="1"/>
    </row>
    <row r="745" spans="1:13" ht="25.5" x14ac:dyDescent="0.2">
      <c r="A745" s="2" t="s">
        <v>1229</v>
      </c>
      <c r="B745" s="2" t="s">
        <v>833</v>
      </c>
      <c r="C745" s="1"/>
      <c r="D745" s="1">
        <v>-13830.430630000001</v>
      </c>
      <c r="E745" s="1" t="str">
        <f t="shared" si="46"/>
        <v xml:space="preserve"> </v>
      </c>
      <c r="F745" s="1">
        <v>-17759.925859999999</v>
      </c>
      <c r="G745" s="1">
        <f t="shared" si="47"/>
        <v>77.874371430512284</v>
      </c>
      <c r="H745" s="1"/>
      <c r="I745" s="1">
        <v>-13830.430630000001</v>
      </c>
      <c r="J745" s="1" t="str">
        <f t="shared" si="48"/>
        <v xml:space="preserve"> </v>
      </c>
      <c r="K745" s="1">
        <v>-17759.925859999999</v>
      </c>
      <c r="L745" s="1">
        <f t="shared" si="49"/>
        <v>77.874371430512284</v>
      </c>
      <c r="M745" s="1"/>
    </row>
  </sheetData>
  <mergeCells count="5">
    <mergeCell ref="A3:A4"/>
    <mergeCell ref="B3:B4"/>
    <mergeCell ref="C3:G3"/>
    <mergeCell ref="H3:M3"/>
    <mergeCell ref="A1:M1"/>
  </mergeCell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topLeftCell="A73" workbookViewId="0">
      <selection activeCell="O6" sqref="O6"/>
    </sheetView>
  </sheetViews>
  <sheetFormatPr defaultRowHeight="12.75" x14ac:dyDescent="0.2"/>
  <cols>
    <col min="1" max="1" width="23" bestFit="1" customWidth="1"/>
    <col min="2" max="2" width="41.7109375" bestFit="1" customWidth="1"/>
    <col min="3" max="4" width="12.7109375" bestFit="1" customWidth="1"/>
    <col min="5" max="5" width="4.85546875" bestFit="1" customWidth="1"/>
    <col min="6" max="6" width="12.7109375" bestFit="1" customWidth="1"/>
    <col min="7" max="7" width="9.28515625" bestFit="1" customWidth="1"/>
    <col min="8" max="9" width="12.7109375" bestFit="1" customWidth="1"/>
    <col min="10" max="10" width="4.85546875" bestFit="1" customWidth="1"/>
    <col min="11" max="11" width="11.7109375" bestFit="1" customWidth="1"/>
    <col min="12" max="12" width="9.28515625" bestFit="1" customWidth="1"/>
    <col min="13" max="13" width="12.7109375" bestFit="1" customWidth="1"/>
  </cols>
  <sheetData>
    <row r="1" spans="1:13" x14ac:dyDescent="0.2">
      <c r="A1" s="27" t="s">
        <v>1448</v>
      </c>
      <c r="B1" s="27" t="s">
        <v>1449</v>
      </c>
      <c r="C1" s="28" t="s">
        <v>83</v>
      </c>
      <c r="D1" s="28"/>
      <c r="E1" s="28"/>
      <c r="F1" s="28"/>
      <c r="G1" s="28"/>
      <c r="H1" s="29" t="s">
        <v>1450</v>
      </c>
      <c r="I1" s="29"/>
      <c r="J1" s="29"/>
      <c r="K1" s="29"/>
      <c r="L1" s="29"/>
      <c r="M1" s="29"/>
    </row>
    <row r="2" spans="1:13" ht="127.5" x14ac:dyDescent="0.2">
      <c r="A2" s="27"/>
      <c r="B2" s="27"/>
      <c r="C2" s="3" t="s">
        <v>1451</v>
      </c>
      <c r="D2" s="4" t="s">
        <v>1455</v>
      </c>
      <c r="E2" s="3" t="s">
        <v>1452</v>
      </c>
      <c r="F2" s="5" t="s">
        <v>1456</v>
      </c>
      <c r="G2" s="3" t="s">
        <v>1453</v>
      </c>
      <c r="H2" s="3" t="s">
        <v>1451</v>
      </c>
      <c r="I2" s="4" t="s">
        <v>1455</v>
      </c>
      <c r="J2" s="3" t="s">
        <v>1452</v>
      </c>
      <c r="K2" s="4" t="s">
        <v>1456</v>
      </c>
      <c r="L2" s="3" t="s">
        <v>1454</v>
      </c>
      <c r="M2" s="3" t="s">
        <v>1457</v>
      </c>
    </row>
    <row r="3" spans="1:13" x14ac:dyDescent="0.2">
      <c r="A3" s="2" t="s">
        <v>1458</v>
      </c>
      <c r="B3" s="2" t="s">
        <v>1459</v>
      </c>
      <c r="C3" s="1">
        <v>4953622.36742</v>
      </c>
      <c r="D3" s="1">
        <v>711597.06402000005</v>
      </c>
      <c r="E3" s="1">
        <f>IF(C3=0," ",IF(D3/C3*100&gt;200,"свыше 200",IF(D3/C3&gt;0,D3/C3*100,"")))</f>
        <v>14.365185943526452</v>
      </c>
      <c r="F3" s="1">
        <v>692557.13384000002</v>
      </c>
      <c r="G3" s="1">
        <f>IF(F3=0," ",IF(D3/F3*100&gt;200,"свыше 200",IF(D3/F3&gt;0,D3/F3*100,"")))</f>
        <v>102.74922158038137</v>
      </c>
      <c r="H3" s="1">
        <v>2361143.92503</v>
      </c>
      <c r="I3" s="1">
        <v>206380.65951</v>
      </c>
      <c r="J3" s="1">
        <f>IF(H3=0," ",IF(I3/H3*100&gt;200,"свыше 200",IF(I3/H3&gt;0,I3/H3*100,"")))</f>
        <v>8.7407064568237942</v>
      </c>
      <c r="K3" s="1">
        <v>221008.12775000001</v>
      </c>
      <c r="L3" s="1">
        <f>IF(K3=0," ",IF(I3/K3*100&gt;200,"свыше 200",IF(I3/K3&gt;0,I3/K3*100,"")))</f>
        <v>93.381479500814407</v>
      </c>
      <c r="M3" s="1">
        <v>95806.996140000003</v>
      </c>
    </row>
    <row r="4" spans="1:13" ht="38.25" x14ac:dyDescent="0.2">
      <c r="A4" s="2" t="s">
        <v>1460</v>
      </c>
      <c r="B4" s="2" t="s">
        <v>1461</v>
      </c>
      <c r="C4" s="1">
        <v>117189.91071</v>
      </c>
      <c r="D4" s="1">
        <v>29660.036899999999</v>
      </c>
      <c r="E4" s="1">
        <f t="shared" ref="E4:E67" si="0">IF(C4=0," ",IF(D4/C4*100&gt;200,"свыше 200",IF(D4/C4&gt;0,D4/C4*100,"")))</f>
        <v>25.309377505540727</v>
      </c>
      <c r="F4" s="1">
        <v>24555.444889999999</v>
      </c>
      <c r="G4" s="1">
        <f t="shared" ref="G4:G67" si="1">IF(F4=0," ",IF(D4/F4*100&gt;200,"свыше 200",IF(D4/F4&gt;0,D4/F4*100,"")))</f>
        <v>120.78802494871026</v>
      </c>
      <c r="H4" s="1">
        <v>1984.1073799999999</v>
      </c>
      <c r="I4" s="1">
        <v>347.78372999999999</v>
      </c>
      <c r="J4" s="1">
        <f t="shared" ref="J4:J67" si="2">IF(H4=0," ",IF(I4/H4*100&gt;200,"свыше 200",IF(I4/H4&gt;0,I4/H4*100,"")))</f>
        <v>17.528473181728703</v>
      </c>
      <c r="K4" s="1">
        <v>316.49840999999998</v>
      </c>
      <c r="L4" s="1">
        <f t="shared" ref="L4:L67" si="3">IF(K4=0," ",IF(I4/K4*100&gt;200,"свыше 200",IF(I4/K4&gt;0,I4/K4*100,"")))</f>
        <v>109.88482690955699</v>
      </c>
      <c r="M4" s="1">
        <v>150.38341</v>
      </c>
    </row>
    <row r="5" spans="1:13" ht="51" x14ac:dyDescent="0.2">
      <c r="A5" s="2" t="s">
        <v>1462</v>
      </c>
      <c r="B5" s="2" t="s">
        <v>1463</v>
      </c>
      <c r="C5" s="1">
        <v>236232.62057999999</v>
      </c>
      <c r="D5" s="1">
        <v>40210.497750000002</v>
      </c>
      <c r="E5" s="1">
        <f t="shared" si="0"/>
        <v>17.021568677211008</v>
      </c>
      <c r="F5" s="1">
        <v>50611.099770000001</v>
      </c>
      <c r="G5" s="1">
        <f t="shared" si="1"/>
        <v>79.449958473012643</v>
      </c>
      <c r="H5" s="1">
        <v>153642.94811999999</v>
      </c>
      <c r="I5" s="1">
        <v>24969.264889999999</v>
      </c>
      <c r="J5" s="1">
        <f t="shared" si="2"/>
        <v>16.251487748398461</v>
      </c>
      <c r="K5" s="1">
        <v>30061.980149999999</v>
      </c>
      <c r="L5" s="1">
        <f t="shared" si="3"/>
        <v>83.059282074604127</v>
      </c>
      <c r="M5" s="1">
        <v>11393.043789999998</v>
      </c>
    </row>
    <row r="6" spans="1:13" ht="51" x14ac:dyDescent="0.2">
      <c r="A6" s="2" t="s">
        <v>1464</v>
      </c>
      <c r="B6" s="2" t="s">
        <v>1465</v>
      </c>
      <c r="C6" s="1">
        <v>1246103.7862499999</v>
      </c>
      <c r="D6" s="1">
        <v>254964.10044000001</v>
      </c>
      <c r="E6" s="1">
        <f t="shared" si="0"/>
        <v>20.460904079850678</v>
      </c>
      <c r="F6" s="1">
        <v>242992.94772</v>
      </c>
      <c r="G6" s="1">
        <f t="shared" si="1"/>
        <v>104.9265432730971</v>
      </c>
      <c r="H6" s="1">
        <v>206401.79397999999</v>
      </c>
      <c r="I6" s="1">
        <v>31689.861919999999</v>
      </c>
      <c r="J6" s="1">
        <f t="shared" si="2"/>
        <v>15.353481822483916</v>
      </c>
      <c r="K6" s="1">
        <v>30397.767660000001</v>
      </c>
      <c r="L6" s="1">
        <f t="shared" si="3"/>
        <v>104.25062219848546</v>
      </c>
      <c r="M6" s="1">
        <v>12721.45606</v>
      </c>
    </row>
    <row r="7" spans="1:13" x14ac:dyDescent="0.2">
      <c r="A7" s="2" t="s">
        <v>1466</v>
      </c>
      <c r="B7" s="2" t="s">
        <v>1467</v>
      </c>
      <c r="C7" s="1">
        <v>109548.48542</v>
      </c>
      <c r="D7" s="1">
        <v>9663.8215</v>
      </c>
      <c r="E7" s="1">
        <f t="shared" si="0"/>
        <v>8.8215016966685518</v>
      </c>
      <c r="F7" s="1">
        <v>10593.986569999999</v>
      </c>
      <c r="G7" s="1">
        <f t="shared" si="1"/>
        <v>91.219876824895778</v>
      </c>
      <c r="H7" s="1">
        <v>109449.91559999999</v>
      </c>
      <c r="I7" s="1">
        <v>9667.3900799999992</v>
      </c>
      <c r="J7" s="1">
        <f t="shared" si="2"/>
        <v>8.8327067471946048</v>
      </c>
      <c r="K7" s="1">
        <v>10593.986569999999</v>
      </c>
      <c r="L7" s="1">
        <f t="shared" si="3"/>
        <v>91.253561783588339</v>
      </c>
      <c r="M7" s="1">
        <v>5493.4867099999992</v>
      </c>
    </row>
    <row r="8" spans="1:13" ht="38.25" x14ac:dyDescent="0.2">
      <c r="A8" s="2" t="s">
        <v>1468</v>
      </c>
      <c r="B8" s="2" t="s">
        <v>1469</v>
      </c>
      <c r="C8" s="1">
        <v>326240.37718000001</v>
      </c>
      <c r="D8" s="1">
        <v>64693.609360000002</v>
      </c>
      <c r="E8" s="1">
        <f t="shared" si="0"/>
        <v>19.830043699436359</v>
      </c>
      <c r="F8" s="1">
        <v>62040.041420000001</v>
      </c>
      <c r="G8" s="1">
        <f t="shared" si="1"/>
        <v>104.27718595807475</v>
      </c>
      <c r="H8" s="1">
        <v>114770.93257999999</v>
      </c>
      <c r="I8" s="1">
        <v>21330.039410000001</v>
      </c>
      <c r="J8" s="1">
        <f t="shared" si="2"/>
        <v>18.584879403268854</v>
      </c>
      <c r="K8" s="1">
        <v>19340.816480000001</v>
      </c>
      <c r="L8" s="1">
        <f t="shared" si="3"/>
        <v>110.28510317574762</v>
      </c>
      <c r="M8" s="1">
        <v>10967.818660000001</v>
      </c>
    </row>
    <row r="9" spans="1:13" ht="25.5" x14ac:dyDescent="0.2">
      <c r="A9" s="2" t="s">
        <v>1470</v>
      </c>
      <c r="B9" s="2" t="s">
        <v>1471</v>
      </c>
      <c r="C9" s="1">
        <v>26857.60554</v>
      </c>
      <c r="D9" s="1">
        <v>5548.2704999999996</v>
      </c>
      <c r="E9" s="1">
        <f t="shared" si="0"/>
        <v>20.658098100877833</v>
      </c>
      <c r="F9" s="1">
        <v>5279.3689700000004</v>
      </c>
      <c r="G9" s="1">
        <f t="shared" si="1"/>
        <v>105.09344074127101</v>
      </c>
      <c r="H9" s="1">
        <v>22503.60554</v>
      </c>
      <c r="I9" s="1">
        <v>4560.8975899999996</v>
      </c>
      <c r="J9" s="1">
        <f t="shared" si="2"/>
        <v>20.267408179960476</v>
      </c>
      <c r="K9" s="1">
        <v>4314.2077799999997</v>
      </c>
      <c r="L9" s="1">
        <f t="shared" si="3"/>
        <v>105.71807902121949</v>
      </c>
      <c r="M9" s="1">
        <v>2722.2856499999998</v>
      </c>
    </row>
    <row r="10" spans="1:13" x14ac:dyDescent="0.2">
      <c r="A10" s="2" t="s">
        <v>1472</v>
      </c>
      <c r="B10" s="2" t="s">
        <v>1473</v>
      </c>
      <c r="C10" s="1">
        <v>599890.24818</v>
      </c>
      <c r="D10" s="1"/>
      <c r="E10" s="1" t="str">
        <f t="shared" si="0"/>
        <v/>
      </c>
      <c r="F10" s="1"/>
      <c r="G10" s="1" t="str">
        <f t="shared" si="1"/>
        <v xml:space="preserve"> </v>
      </c>
      <c r="H10" s="1">
        <v>565993.77064</v>
      </c>
      <c r="I10" s="1"/>
      <c r="J10" s="1" t="str">
        <f t="shared" si="2"/>
        <v/>
      </c>
      <c r="K10" s="1"/>
      <c r="L10" s="1" t="str">
        <f t="shared" si="3"/>
        <v xml:space="preserve"> </v>
      </c>
      <c r="M10" s="1"/>
    </row>
    <row r="11" spans="1:13" ht="25.5" x14ac:dyDescent="0.2">
      <c r="A11" s="2" t="s">
        <v>1474</v>
      </c>
      <c r="B11" s="2" t="s">
        <v>1475</v>
      </c>
      <c r="C11" s="1">
        <v>500</v>
      </c>
      <c r="D11" s="1"/>
      <c r="E11" s="1" t="str">
        <f t="shared" si="0"/>
        <v/>
      </c>
      <c r="F11" s="1"/>
      <c r="G11" s="1" t="str">
        <f t="shared" si="1"/>
        <v xml:space="preserve"> </v>
      </c>
      <c r="H11" s="1"/>
      <c r="I11" s="1"/>
      <c r="J11" s="1" t="str">
        <f t="shared" si="2"/>
        <v xml:space="preserve"> </v>
      </c>
      <c r="K11" s="1"/>
      <c r="L11" s="1" t="str">
        <f t="shared" si="3"/>
        <v xml:space="preserve"> </v>
      </c>
      <c r="M11" s="1"/>
    </row>
    <row r="12" spans="1:13" x14ac:dyDescent="0.2">
      <c r="A12" s="2" t="s">
        <v>1476</v>
      </c>
      <c r="B12" s="2" t="s">
        <v>1477</v>
      </c>
      <c r="C12" s="1">
        <v>2291059.3335600002</v>
      </c>
      <c r="D12" s="1">
        <v>306856.72756999999</v>
      </c>
      <c r="E12" s="1">
        <f t="shared" si="0"/>
        <v>13.393661310952851</v>
      </c>
      <c r="F12" s="1">
        <v>296484.24449999997</v>
      </c>
      <c r="G12" s="1">
        <f t="shared" si="1"/>
        <v>103.4984938533555</v>
      </c>
      <c r="H12" s="1">
        <v>1186396.8511900001</v>
      </c>
      <c r="I12" s="1">
        <v>113815.42189</v>
      </c>
      <c r="J12" s="1">
        <f t="shared" si="2"/>
        <v>9.5933685069914763</v>
      </c>
      <c r="K12" s="1">
        <v>125982.8707</v>
      </c>
      <c r="L12" s="1">
        <f t="shared" si="3"/>
        <v>90.341981618299485</v>
      </c>
      <c r="M12" s="1">
        <v>52358.521860000001</v>
      </c>
    </row>
    <row r="13" spans="1:13" x14ac:dyDescent="0.2">
      <c r="A13" s="2" t="s">
        <v>1478</v>
      </c>
      <c r="B13" s="2" t="s">
        <v>1479</v>
      </c>
      <c r="C13" s="1">
        <v>17432.099999999999</v>
      </c>
      <c r="D13" s="1">
        <v>3472.6967199999999</v>
      </c>
      <c r="E13" s="1">
        <f t="shared" si="0"/>
        <v>19.921275807275084</v>
      </c>
      <c r="F13" s="1">
        <v>3241.20021</v>
      </c>
      <c r="G13" s="1">
        <f t="shared" si="1"/>
        <v>107.14230825006641</v>
      </c>
      <c r="H13" s="1">
        <v>17432.099999999999</v>
      </c>
      <c r="I13" s="1">
        <v>3472.6967199999999</v>
      </c>
      <c r="J13" s="1">
        <f t="shared" si="2"/>
        <v>19.921275807275084</v>
      </c>
      <c r="K13" s="1">
        <v>3267.9491200000002</v>
      </c>
      <c r="L13" s="1">
        <f t="shared" si="3"/>
        <v>106.26532398399151</v>
      </c>
      <c r="M13" s="1">
        <v>1412.2289099999998</v>
      </c>
    </row>
    <row r="14" spans="1:13" x14ac:dyDescent="0.2">
      <c r="A14" s="2" t="s">
        <v>1480</v>
      </c>
      <c r="B14" s="2" t="s">
        <v>1481</v>
      </c>
      <c r="C14" s="1">
        <v>17432.099999999999</v>
      </c>
      <c r="D14" s="1">
        <v>3472.6967199999999</v>
      </c>
      <c r="E14" s="1">
        <f t="shared" si="0"/>
        <v>19.921275807275084</v>
      </c>
      <c r="F14" s="1">
        <v>3241.20021</v>
      </c>
      <c r="G14" s="1">
        <f t="shared" si="1"/>
        <v>107.14230825006641</v>
      </c>
      <c r="H14" s="1">
        <v>17432.099999999999</v>
      </c>
      <c r="I14" s="1">
        <v>3472.6967199999999</v>
      </c>
      <c r="J14" s="1">
        <f t="shared" si="2"/>
        <v>19.921275807275084</v>
      </c>
      <c r="K14" s="1">
        <v>3267.9491200000002</v>
      </c>
      <c r="L14" s="1">
        <f t="shared" si="3"/>
        <v>106.26532398399151</v>
      </c>
      <c r="M14" s="1">
        <v>1412.2289099999998</v>
      </c>
    </row>
    <row r="15" spans="1:13" ht="25.5" x14ac:dyDescent="0.2">
      <c r="A15" s="2" t="s">
        <v>1482</v>
      </c>
      <c r="B15" s="2" t="s">
        <v>1483</v>
      </c>
      <c r="C15" s="1">
        <v>542644.69310999999</v>
      </c>
      <c r="D15" s="1">
        <v>98044.775689999995</v>
      </c>
      <c r="E15" s="1">
        <f t="shared" si="0"/>
        <v>18.067950711558005</v>
      </c>
      <c r="F15" s="1">
        <v>80956.841920000006</v>
      </c>
      <c r="G15" s="1">
        <f t="shared" si="1"/>
        <v>121.10746091959214</v>
      </c>
      <c r="H15" s="1">
        <v>416909.15252</v>
      </c>
      <c r="I15" s="1">
        <v>77410.264280000003</v>
      </c>
      <c r="J15" s="1">
        <f t="shared" si="2"/>
        <v>18.567657680838867</v>
      </c>
      <c r="K15" s="1">
        <v>60870.19341</v>
      </c>
      <c r="L15" s="1">
        <f t="shared" si="3"/>
        <v>127.17269314160373</v>
      </c>
      <c r="M15" s="1">
        <v>33663.845990000002</v>
      </c>
    </row>
    <row r="16" spans="1:13" x14ac:dyDescent="0.2">
      <c r="A16" s="2" t="s">
        <v>1484</v>
      </c>
      <c r="B16" s="2" t="s">
        <v>1485</v>
      </c>
      <c r="C16" s="1">
        <v>59014.46</v>
      </c>
      <c r="D16" s="1">
        <v>12241.12501</v>
      </c>
      <c r="E16" s="1">
        <f t="shared" si="0"/>
        <v>20.74258581710313</v>
      </c>
      <c r="F16" s="1">
        <v>12523.565720000001</v>
      </c>
      <c r="G16" s="1">
        <f t="shared" si="1"/>
        <v>97.744726092274618</v>
      </c>
      <c r="H16" s="1">
        <v>59014.46</v>
      </c>
      <c r="I16" s="1">
        <v>12241.12501</v>
      </c>
      <c r="J16" s="1">
        <f t="shared" si="2"/>
        <v>20.74258581710313</v>
      </c>
      <c r="K16" s="1">
        <v>12523.565720000001</v>
      </c>
      <c r="L16" s="1">
        <f t="shared" si="3"/>
        <v>97.744726092274618</v>
      </c>
      <c r="M16" s="1">
        <v>6931.1262699999997</v>
      </c>
    </row>
    <row r="17" spans="1:13" x14ac:dyDescent="0.2">
      <c r="A17" s="2" t="s">
        <v>1486</v>
      </c>
      <c r="B17" s="2" t="s">
        <v>1487</v>
      </c>
      <c r="C17" s="1">
        <v>49620.08036</v>
      </c>
      <c r="D17" s="1">
        <v>6859.2377500000002</v>
      </c>
      <c r="E17" s="1">
        <f t="shared" si="0"/>
        <v>13.823511973852836</v>
      </c>
      <c r="F17" s="1"/>
      <c r="G17" s="1" t="str">
        <f t="shared" si="1"/>
        <v xml:space="preserve"> </v>
      </c>
      <c r="H17" s="1">
        <v>7158.3958400000001</v>
      </c>
      <c r="I17" s="1">
        <v>405.84723000000002</v>
      </c>
      <c r="J17" s="1">
        <f t="shared" si="2"/>
        <v>5.6695276298104247</v>
      </c>
      <c r="K17" s="1"/>
      <c r="L17" s="1" t="str">
        <f t="shared" si="3"/>
        <v xml:space="preserve"> </v>
      </c>
      <c r="M17" s="1">
        <v>171.58848000000003</v>
      </c>
    </row>
    <row r="18" spans="1:13" ht="38.25" x14ac:dyDescent="0.2">
      <c r="A18" s="2" t="s">
        <v>1486</v>
      </c>
      <c r="B18" s="2" t="s">
        <v>1488</v>
      </c>
      <c r="C18" s="1"/>
      <c r="D18" s="1"/>
      <c r="E18" s="1" t="str">
        <f t="shared" si="0"/>
        <v xml:space="preserve"> </v>
      </c>
      <c r="F18" s="1">
        <v>41530.887699999999</v>
      </c>
      <c r="G18" s="1" t="str">
        <f t="shared" si="1"/>
        <v/>
      </c>
      <c r="H18" s="1"/>
      <c r="I18" s="1"/>
      <c r="J18" s="1" t="str">
        <f t="shared" si="2"/>
        <v xml:space="preserve"> </v>
      </c>
      <c r="K18" s="1">
        <v>23218.222269999998</v>
      </c>
      <c r="L18" s="1" t="str">
        <f t="shared" si="3"/>
        <v/>
      </c>
      <c r="M18" s="1"/>
    </row>
    <row r="19" spans="1:13" ht="38.25" x14ac:dyDescent="0.2">
      <c r="A19" s="2" t="s">
        <v>1489</v>
      </c>
      <c r="B19" s="2" t="s">
        <v>1490</v>
      </c>
      <c r="C19" s="1">
        <v>431485.15275000001</v>
      </c>
      <c r="D19" s="1">
        <v>78654.75675</v>
      </c>
      <c r="E19" s="1">
        <f t="shared" si="0"/>
        <v>18.228844317980997</v>
      </c>
      <c r="F19" s="1"/>
      <c r="G19" s="1" t="str">
        <f t="shared" si="1"/>
        <v xml:space="preserve"> </v>
      </c>
      <c r="H19" s="1">
        <v>350736.29668000003</v>
      </c>
      <c r="I19" s="1">
        <v>64763.29204</v>
      </c>
      <c r="J19" s="1">
        <f t="shared" si="2"/>
        <v>18.464952915633891</v>
      </c>
      <c r="K19" s="1"/>
      <c r="L19" s="1" t="str">
        <f t="shared" si="3"/>
        <v xml:space="preserve"> </v>
      </c>
      <c r="M19" s="1">
        <v>26561.131240000002</v>
      </c>
    </row>
    <row r="20" spans="1:13" x14ac:dyDescent="0.2">
      <c r="A20" s="2" t="s">
        <v>1489</v>
      </c>
      <c r="B20" s="2" t="s">
        <v>1491</v>
      </c>
      <c r="C20" s="1"/>
      <c r="D20" s="1"/>
      <c r="E20" s="1" t="str">
        <f t="shared" si="0"/>
        <v xml:space="preserve"> </v>
      </c>
      <c r="F20" s="1">
        <v>26895.902160000001</v>
      </c>
      <c r="G20" s="1" t="str">
        <f t="shared" si="1"/>
        <v/>
      </c>
      <c r="H20" s="1"/>
      <c r="I20" s="1"/>
      <c r="J20" s="1" t="str">
        <f t="shared" si="2"/>
        <v xml:space="preserve"> </v>
      </c>
      <c r="K20" s="1">
        <v>25128.405419999999</v>
      </c>
      <c r="L20" s="1" t="str">
        <f t="shared" si="3"/>
        <v/>
      </c>
      <c r="M20" s="1"/>
    </row>
    <row r="21" spans="1:13" ht="38.25" x14ac:dyDescent="0.2">
      <c r="A21" s="2" t="s">
        <v>1492</v>
      </c>
      <c r="B21" s="2" t="s">
        <v>1493</v>
      </c>
      <c r="C21" s="1">
        <v>2525</v>
      </c>
      <c r="D21" s="1">
        <v>289.65618000000001</v>
      </c>
      <c r="E21" s="1">
        <f t="shared" si="0"/>
        <v>11.471531881188119</v>
      </c>
      <c r="F21" s="1">
        <v>6.4863400000000002</v>
      </c>
      <c r="G21" s="1" t="str">
        <f t="shared" si="1"/>
        <v>свыше 200</v>
      </c>
      <c r="H21" s="1"/>
      <c r="I21" s="1"/>
      <c r="J21" s="1" t="str">
        <f t="shared" si="2"/>
        <v xml:space="preserve"> </v>
      </c>
      <c r="K21" s="1"/>
      <c r="L21" s="1" t="str">
        <f t="shared" si="3"/>
        <v xml:space="preserve"> </v>
      </c>
      <c r="M21" s="1"/>
    </row>
    <row r="22" spans="1:13" x14ac:dyDescent="0.2">
      <c r="A22" s="2" t="s">
        <v>1494</v>
      </c>
      <c r="B22" s="2" t="s">
        <v>1495</v>
      </c>
      <c r="C22" s="1">
        <v>10795230.066819999</v>
      </c>
      <c r="D22" s="1">
        <v>1524873.0530399999</v>
      </c>
      <c r="E22" s="1">
        <f t="shared" si="0"/>
        <v>14.12543358132606</v>
      </c>
      <c r="F22" s="1">
        <v>1569107.79627</v>
      </c>
      <c r="G22" s="1">
        <f t="shared" si="1"/>
        <v>97.180898384728394</v>
      </c>
      <c r="H22" s="1">
        <v>9306505.7769900002</v>
      </c>
      <c r="I22" s="1">
        <v>1216412.4220400001</v>
      </c>
      <c r="J22" s="1">
        <f t="shared" si="2"/>
        <v>13.070560005964172</v>
      </c>
      <c r="K22" s="1">
        <v>1285480.68374</v>
      </c>
      <c r="L22" s="1">
        <f t="shared" si="3"/>
        <v>94.627047876048081</v>
      </c>
      <c r="M22" s="1">
        <v>460752.48120000004</v>
      </c>
    </row>
    <row r="23" spans="1:13" x14ac:dyDescent="0.2">
      <c r="A23" s="2" t="s">
        <v>1496</v>
      </c>
      <c r="B23" s="2" t="s">
        <v>1497</v>
      </c>
      <c r="C23" s="1">
        <v>230599.77711</v>
      </c>
      <c r="D23" s="1">
        <v>40663.255929999999</v>
      </c>
      <c r="E23" s="1">
        <f t="shared" si="0"/>
        <v>17.63369264255747</v>
      </c>
      <c r="F23" s="1">
        <v>42183.602899999998</v>
      </c>
      <c r="G23" s="1">
        <f t="shared" si="1"/>
        <v>96.39588165666143</v>
      </c>
      <c r="H23" s="1">
        <v>230599.77711</v>
      </c>
      <c r="I23" s="1">
        <v>40663.255929999999</v>
      </c>
      <c r="J23" s="1">
        <f t="shared" si="2"/>
        <v>17.63369264255747</v>
      </c>
      <c r="K23" s="1">
        <v>42183.602899999998</v>
      </c>
      <c r="L23" s="1">
        <f t="shared" si="3"/>
        <v>96.39588165666143</v>
      </c>
      <c r="M23" s="1">
        <v>17315.89086</v>
      </c>
    </row>
    <row r="24" spans="1:13" x14ac:dyDescent="0.2">
      <c r="A24" s="2" t="s">
        <v>1498</v>
      </c>
      <c r="B24" s="2" t="s">
        <v>1499</v>
      </c>
      <c r="C24" s="1">
        <v>827630.47482</v>
      </c>
      <c r="D24" s="1">
        <v>189381.94768000001</v>
      </c>
      <c r="E24" s="1">
        <f t="shared" si="0"/>
        <v>22.882428020933908</v>
      </c>
      <c r="F24" s="1">
        <v>212721.84748</v>
      </c>
      <c r="G24" s="1">
        <f t="shared" si="1"/>
        <v>89.027972407867324</v>
      </c>
      <c r="H24" s="1">
        <v>802581.29495000001</v>
      </c>
      <c r="I24" s="1">
        <v>187364.34581</v>
      </c>
      <c r="J24" s="1">
        <f t="shared" si="2"/>
        <v>23.34521711245122</v>
      </c>
      <c r="K24" s="1">
        <v>210828.04717000001</v>
      </c>
      <c r="L24" s="1">
        <f t="shared" si="3"/>
        <v>88.870692645044443</v>
      </c>
      <c r="M24" s="1">
        <v>165171.14178999999</v>
      </c>
    </row>
    <row r="25" spans="1:13" x14ac:dyDescent="0.2">
      <c r="A25" s="2" t="s">
        <v>1500</v>
      </c>
      <c r="B25" s="2" t="s">
        <v>1501</v>
      </c>
      <c r="C25" s="1">
        <v>592845.68180000002</v>
      </c>
      <c r="D25" s="1">
        <v>2230.6819700000001</v>
      </c>
      <c r="E25" s="1">
        <f t="shared" si="0"/>
        <v>0.37626688335271263</v>
      </c>
      <c r="F25" s="1">
        <v>17645.31496</v>
      </c>
      <c r="G25" s="1">
        <f t="shared" si="1"/>
        <v>12.641780410588943</v>
      </c>
      <c r="H25" s="1">
        <v>576096.75911999994</v>
      </c>
      <c r="I25" s="1">
        <v>2091.8680199999999</v>
      </c>
      <c r="J25" s="1">
        <f t="shared" si="2"/>
        <v>0.36311053427819534</v>
      </c>
      <c r="K25" s="1">
        <v>16205.13898</v>
      </c>
      <c r="L25" s="1">
        <f t="shared" si="3"/>
        <v>12.908670654301293</v>
      </c>
      <c r="M25" s="1">
        <v>2091.8680199999999</v>
      </c>
    </row>
    <row r="26" spans="1:13" x14ac:dyDescent="0.2">
      <c r="A26" s="2" t="s">
        <v>1502</v>
      </c>
      <c r="B26" s="2" t="s">
        <v>1503</v>
      </c>
      <c r="C26" s="1">
        <v>209115.26564</v>
      </c>
      <c r="D26" s="1">
        <v>40087.102830000003</v>
      </c>
      <c r="E26" s="1">
        <f t="shared" si="0"/>
        <v>19.169859602221244</v>
      </c>
      <c r="F26" s="1">
        <v>34882.395759999999</v>
      </c>
      <c r="G26" s="1">
        <f t="shared" si="1"/>
        <v>114.92072707909671</v>
      </c>
      <c r="H26" s="1">
        <v>208565.26564</v>
      </c>
      <c r="I26" s="1">
        <v>40087.102830000003</v>
      </c>
      <c r="J26" s="1">
        <f t="shared" si="2"/>
        <v>19.220411753121674</v>
      </c>
      <c r="K26" s="1">
        <v>34882.395759999999</v>
      </c>
      <c r="L26" s="1">
        <f t="shared" si="3"/>
        <v>114.92072707909671</v>
      </c>
      <c r="M26" s="1">
        <v>22662.250660000005</v>
      </c>
    </row>
    <row r="27" spans="1:13" x14ac:dyDescent="0.2">
      <c r="A27" s="2" t="s">
        <v>1504</v>
      </c>
      <c r="B27" s="2" t="s">
        <v>1505</v>
      </c>
      <c r="C27" s="1">
        <v>583603.28619000001</v>
      </c>
      <c r="D27" s="1">
        <v>83754.609060000003</v>
      </c>
      <c r="E27" s="1">
        <f t="shared" si="0"/>
        <v>14.351291543744418</v>
      </c>
      <c r="F27" s="1">
        <v>91369.83971</v>
      </c>
      <c r="G27" s="1">
        <f t="shared" si="1"/>
        <v>91.665487567702769</v>
      </c>
      <c r="H27" s="1">
        <v>437620.27335999999</v>
      </c>
      <c r="I27" s="1">
        <v>33805.50776</v>
      </c>
      <c r="J27" s="1">
        <f t="shared" si="2"/>
        <v>7.7248495597438973</v>
      </c>
      <c r="K27" s="1">
        <v>34912.027419999999</v>
      </c>
      <c r="L27" s="1">
        <f t="shared" si="3"/>
        <v>96.830548834393653</v>
      </c>
      <c r="M27" s="1">
        <v>10646.068009999999</v>
      </c>
    </row>
    <row r="28" spans="1:13" x14ac:dyDescent="0.2">
      <c r="A28" s="2" t="s">
        <v>1506</v>
      </c>
      <c r="B28" s="2" t="s">
        <v>1507</v>
      </c>
      <c r="C28" s="1">
        <v>7905452.2812900003</v>
      </c>
      <c r="D28" s="1">
        <v>1004717.1033899999</v>
      </c>
      <c r="E28" s="1">
        <f t="shared" si="0"/>
        <v>12.709166631337274</v>
      </c>
      <c r="F28" s="1">
        <v>960990.49207000004</v>
      </c>
      <c r="G28" s="1">
        <f t="shared" si="1"/>
        <v>104.5501606603632</v>
      </c>
      <c r="H28" s="1">
        <v>6649996.6422100002</v>
      </c>
      <c r="I28" s="1">
        <v>751135.33096000005</v>
      </c>
      <c r="J28" s="1">
        <f t="shared" si="2"/>
        <v>11.295273838068804</v>
      </c>
      <c r="K28" s="1">
        <v>741956.44874000002</v>
      </c>
      <c r="L28" s="1">
        <f t="shared" si="3"/>
        <v>101.23711873326093</v>
      </c>
      <c r="M28" s="1">
        <v>233148.10226000007</v>
      </c>
    </row>
    <row r="29" spans="1:13" x14ac:dyDescent="0.2">
      <c r="A29" s="2" t="s">
        <v>1508</v>
      </c>
      <c r="B29" s="2" t="s">
        <v>1509</v>
      </c>
      <c r="C29" s="1">
        <v>1383.4269999999999</v>
      </c>
      <c r="D29" s="1">
        <v>535.68814999999995</v>
      </c>
      <c r="E29" s="1">
        <f t="shared" si="0"/>
        <v>38.721822691041886</v>
      </c>
      <c r="F29" s="1">
        <v>230.59594999999999</v>
      </c>
      <c r="G29" s="1" t="str">
        <f t="shared" si="1"/>
        <v>свыше 200</v>
      </c>
      <c r="H29" s="1"/>
      <c r="I29" s="1"/>
      <c r="J29" s="1" t="str">
        <f t="shared" si="2"/>
        <v xml:space="preserve"> </v>
      </c>
      <c r="K29" s="1"/>
      <c r="L29" s="1" t="str">
        <f t="shared" si="3"/>
        <v xml:space="preserve"> </v>
      </c>
      <c r="M29" s="1"/>
    </row>
    <row r="30" spans="1:13" ht="25.5" x14ac:dyDescent="0.2">
      <c r="A30" s="2" t="s">
        <v>1510</v>
      </c>
      <c r="B30" s="2" t="s">
        <v>1511</v>
      </c>
      <c r="C30" s="1">
        <v>444599.87297000003</v>
      </c>
      <c r="D30" s="1">
        <v>163502.66403000001</v>
      </c>
      <c r="E30" s="1">
        <f t="shared" si="0"/>
        <v>36.775238584252264</v>
      </c>
      <c r="F30" s="1">
        <v>209083.70744</v>
      </c>
      <c r="G30" s="1">
        <f t="shared" si="1"/>
        <v>78.19961967955814</v>
      </c>
      <c r="H30" s="1">
        <v>401045.76459999999</v>
      </c>
      <c r="I30" s="1">
        <v>161265.01073000001</v>
      </c>
      <c r="J30" s="1">
        <f t="shared" si="2"/>
        <v>40.211124256815054</v>
      </c>
      <c r="K30" s="1">
        <v>204513.02277000001</v>
      </c>
      <c r="L30" s="1">
        <f t="shared" si="3"/>
        <v>78.85317450486383</v>
      </c>
      <c r="M30" s="1">
        <v>9717.1596000000136</v>
      </c>
    </row>
    <row r="31" spans="1:13" x14ac:dyDescent="0.2">
      <c r="A31" s="2" t="s">
        <v>1512</v>
      </c>
      <c r="B31" s="2" t="s">
        <v>1513</v>
      </c>
      <c r="C31" s="1">
        <v>4169629.4365699999</v>
      </c>
      <c r="D31" s="1">
        <v>367252.58892000001</v>
      </c>
      <c r="E31" s="1">
        <f t="shared" si="0"/>
        <v>8.8077992182947451</v>
      </c>
      <c r="F31" s="1">
        <v>321964.36168999999</v>
      </c>
      <c r="G31" s="1">
        <f t="shared" si="1"/>
        <v>114.06622366285536</v>
      </c>
      <c r="H31" s="1">
        <v>2512448.3165199999</v>
      </c>
      <c r="I31" s="1">
        <v>89654.267129999993</v>
      </c>
      <c r="J31" s="1">
        <f t="shared" si="2"/>
        <v>3.5684024439627238</v>
      </c>
      <c r="K31" s="1">
        <v>84497.435620000004</v>
      </c>
      <c r="L31" s="1">
        <f t="shared" si="3"/>
        <v>106.10294439371057</v>
      </c>
      <c r="M31" s="1">
        <v>71437.33077</v>
      </c>
    </row>
    <row r="32" spans="1:13" x14ac:dyDescent="0.2">
      <c r="A32" s="2" t="s">
        <v>1514</v>
      </c>
      <c r="B32" s="2" t="s">
        <v>1515</v>
      </c>
      <c r="C32" s="1">
        <v>465593.1348</v>
      </c>
      <c r="D32" s="1">
        <v>32577.22495</v>
      </c>
      <c r="E32" s="1">
        <f t="shared" si="0"/>
        <v>6.9969298331672913</v>
      </c>
      <c r="F32" s="1">
        <v>14990.820470000001</v>
      </c>
      <c r="G32" s="1" t="str">
        <f t="shared" si="1"/>
        <v>свыше 200</v>
      </c>
      <c r="H32" s="1">
        <v>219520.01668</v>
      </c>
      <c r="I32" s="1"/>
      <c r="J32" s="1" t="str">
        <f t="shared" si="2"/>
        <v/>
      </c>
      <c r="K32" s="1"/>
      <c r="L32" s="1" t="str">
        <f t="shared" si="3"/>
        <v xml:space="preserve"> </v>
      </c>
      <c r="M32" s="1"/>
    </row>
    <row r="33" spans="1:13" x14ac:dyDescent="0.2">
      <c r="A33" s="2" t="s">
        <v>1516</v>
      </c>
      <c r="B33" s="2" t="s">
        <v>1517</v>
      </c>
      <c r="C33" s="1">
        <v>1639445.7258299999</v>
      </c>
      <c r="D33" s="1">
        <v>99250.683879999997</v>
      </c>
      <c r="E33" s="1">
        <f t="shared" si="0"/>
        <v>6.0539170230690313</v>
      </c>
      <c r="F33" s="1">
        <v>83673.463229999994</v>
      </c>
      <c r="G33" s="1">
        <f t="shared" si="1"/>
        <v>118.61667970785629</v>
      </c>
      <c r="H33" s="1">
        <v>1340726.9737799999</v>
      </c>
      <c r="I33" s="1">
        <v>63769.574639999999</v>
      </c>
      <c r="J33" s="1">
        <f t="shared" si="2"/>
        <v>4.7563430800687359</v>
      </c>
      <c r="K33" s="1">
        <v>51199.915950000002</v>
      </c>
      <c r="L33" s="1">
        <f t="shared" si="3"/>
        <v>124.55015493047894</v>
      </c>
      <c r="M33" s="1">
        <v>63768.99164</v>
      </c>
    </row>
    <row r="34" spans="1:13" x14ac:dyDescent="0.2">
      <c r="A34" s="2" t="s">
        <v>1518</v>
      </c>
      <c r="B34" s="2" t="s">
        <v>1519</v>
      </c>
      <c r="C34" s="1">
        <v>1440622.33222</v>
      </c>
      <c r="D34" s="1">
        <v>179723.08008000001</v>
      </c>
      <c r="E34" s="1">
        <f t="shared" si="0"/>
        <v>12.475377901649395</v>
      </c>
      <c r="F34" s="1">
        <v>163280.18664</v>
      </c>
      <c r="G34" s="1">
        <f t="shared" si="1"/>
        <v>110.07035438797807</v>
      </c>
      <c r="H34" s="1">
        <v>410057.35992000002</v>
      </c>
      <c r="I34" s="1">
        <v>5274.2596599999997</v>
      </c>
      <c r="J34" s="1">
        <f t="shared" si="2"/>
        <v>1.2862248493793598</v>
      </c>
      <c r="K34" s="1">
        <v>7717.2573000000002</v>
      </c>
      <c r="L34" s="1">
        <f t="shared" si="3"/>
        <v>68.34370625429321</v>
      </c>
      <c r="M34" s="1"/>
    </row>
    <row r="35" spans="1:13" ht="25.5" x14ac:dyDescent="0.2">
      <c r="A35" s="2" t="s">
        <v>1520</v>
      </c>
      <c r="B35" s="2" t="s">
        <v>1521</v>
      </c>
      <c r="C35" s="1">
        <v>623968.24372000003</v>
      </c>
      <c r="D35" s="1">
        <v>55701.600010000002</v>
      </c>
      <c r="E35" s="1">
        <f t="shared" si="0"/>
        <v>8.9269927709647305</v>
      </c>
      <c r="F35" s="1">
        <v>60019.891349999998</v>
      </c>
      <c r="G35" s="1">
        <f t="shared" si="1"/>
        <v>92.805232993811487</v>
      </c>
      <c r="H35" s="1">
        <v>542143.96614000003</v>
      </c>
      <c r="I35" s="1">
        <v>20610.432830000002</v>
      </c>
      <c r="J35" s="1">
        <f t="shared" si="2"/>
        <v>3.8016530879691994</v>
      </c>
      <c r="K35" s="1">
        <v>25580.26237</v>
      </c>
      <c r="L35" s="1">
        <f t="shared" si="3"/>
        <v>80.571624058756669</v>
      </c>
      <c r="M35" s="1">
        <v>7668.3391300000021</v>
      </c>
    </row>
    <row r="36" spans="1:13" x14ac:dyDescent="0.2">
      <c r="A36" s="2" t="s">
        <v>1522</v>
      </c>
      <c r="B36" s="2" t="s">
        <v>1523</v>
      </c>
      <c r="C36" s="1">
        <v>1134820.53266</v>
      </c>
      <c r="D36" s="1">
        <v>4098.6512300000004</v>
      </c>
      <c r="E36" s="1">
        <f t="shared" si="0"/>
        <v>0.36117175465558693</v>
      </c>
      <c r="F36" s="1">
        <v>3626.96182</v>
      </c>
      <c r="G36" s="1">
        <f t="shared" si="1"/>
        <v>113.00508341165832</v>
      </c>
      <c r="H36" s="1">
        <v>1111590.6287100001</v>
      </c>
      <c r="I36" s="1">
        <v>2621.9970899999998</v>
      </c>
      <c r="J36" s="1">
        <f t="shared" si="2"/>
        <v>0.23587794123838784</v>
      </c>
      <c r="K36" s="1">
        <v>2547.2563300000002</v>
      </c>
      <c r="L36" s="1">
        <f t="shared" si="3"/>
        <v>102.93416721041181</v>
      </c>
      <c r="M36" s="1">
        <v>1139.2189399999997</v>
      </c>
    </row>
    <row r="37" spans="1:13" x14ac:dyDescent="0.2">
      <c r="A37" s="2" t="s">
        <v>1524</v>
      </c>
      <c r="B37" s="2" t="s">
        <v>1525</v>
      </c>
      <c r="C37" s="1">
        <v>923587.79333999997</v>
      </c>
      <c r="D37" s="1"/>
      <c r="E37" s="1" t="str">
        <f t="shared" si="0"/>
        <v/>
      </c>
      <c r="F37" s="1"/>
      <c r="G37" s="1" t="str">
        <f t="shared" si="1"/>
        <v xml:space="preserve"> </v>
      </c>
      <c r="H37" s="1">
        <v>923472.1</v>
      </c>
      <c r="I37" s="1"/>
      <c r="J37" s="1" t="str">
        <f t="shared" si="2"/>
        <v/>
      </c>
      <c r="K37" s="1"/>
      <c r="L37" s="1" t="str">
        <f t="shared" si="3"/>
        <v xml:space="preserve"> </v>
      </c>
      <c r="M37" s="1"/>
    </row>
    <row r="38" spans="1:13" ht="25.5" x14ac:dyDescent="0.2">
      <c r="A38" s="2" t="s">
        <v>1526</v>
      </c>
      <c r="B38" s="2" t="s">
        <v>1527</v>
      </c>
      <c r="C38" s="1">
        <v>181337.36532000001</v>
      </c>
      <c r="D38" s="1">
        <v>743.08938999999998</v>
      </c>
      <c r="E38" s="1">
        <f t="shared" si="0"/>
        <v>0.40978283140305632</v>
      </c>
      <c r="F38" s="1">
        <v>733.22802000000001</v>
      </c>
      <c r="G38" s="1">
        <f t="shared" si="1"/>
        <v>101.34492541624363</v>
      </c>
      <c r="H38" s="1">
        <v>178271.12870999999</v>
      </c>
      <c r="I38" s="1">
        <v>743.08938999999998</v>
      </c>
      <c r="J38" s="1">
        <f t="shared" si="2"/>
        <v>0.41683103449062137</v>
      </c>
      <c r="K38" s="1">
        <v>733.22802000000001</v>
      </c>
      <c r="L38" s="1">
        <f t="shared" si="3"/>
        <v>101.34492541624363</v>
      </c>
      <c r="M38" s="1">
        <v>353.21798999999999</v>
      </c>
    </row>
    <row r="39" spans="1:13" ht="25.5" x14ac:dyDescent="0.2">
      <c r="A39" s="2" t="s">
        <v>1528</v>
      </c>
      <c r="B39" s="2" t="s">
        <v>1529</v>
      </c>
      <c r="C39" s="1">
        <v>29895.374</v>
      </c>
      <c r="D39" s="1">
        <v>3355.5618399999998</v>
      </c>
      <c r="E39" s="1">
        <f t="shared" si="0"/>
        <v>11.224351433101322</v>
      </c>
      <c r="F39" s="1">
        <v>2893.7338</v>
      </c>
      <c r="G39" s="1">
        <f t="shared" si="1"/>
        <v>115.95958964850188</v>
      </c>
      <c r="H39" s="1">
        <v>9847.4</v>
      </c>
      <c r="I39" s="1">
        <v>1878.9077</v>
      </c>
      <c r="J39" s="1">
        <f t="shared" si="2"/>
        <v>19.080241485062047</v>
      </c>
      <c r="K39" s="1">
        <v>1814.0283099999999</v>
      </c>
      <c r="L39" s="1">
        <f t="shared" si="3"/>
        <v>103.57653679616502</v>
      </c>
      <c r="M39" s="1">
        <v>786.00094999999988</v>
      </c>
    </row>
    <row r="40" spans="1:13" x14ac:dyDescent="0.2">
      <c r="A40" s="2" t="s">
        <v>1530</v>
      </c>
      <c r="B40" s="2" t="s">
        <v>1531</v>
      </c>
      <c r="C40" s="1">
        <v>15939903.717970001</v>
      </c>
      <c r="D40" s="1">
        <v>3294806.9188600001</v>
      </c>
      <c r="E40" s="1">
        <f t="shared" si="0"/>
        <v>20.670180806334283</v>
      </c>
      <c r="F40" s="1">
        <v>3083538.4898700002</v>
      </c>
      <c r="G40" s="1">
        <f t="shared" si="1"/>
        <v>106.85149316877529</v>
      </c>
      <c r="H40" s="1">
        <v>10822323.436829999</v>
      </c>
      <c r="I40" s="1">
        <v>2251259.7228100002</v>
      </c>
      <c r="J40" s="1">
        <f t="shared" si="2"/>
        <v>20.802000013681202</v>
      </c>
      <c r="K40" s="1">
        <v>2025744.3280499999</v>
      </c>
      <c r="L40" s="1">
        <f t="shared" si="3"/>
        <v>111.13247074852153</v>
      </c>
      <c r="M40" s="1">
        <v>843577.47005000012</v>
      </c>
    </row>
    <row r="41" spans="1:13" x14ac:dyDescent="0.2">
      <c r="A41" s="2" t="s">
        <v>1532</v>
      </c>
      <c r="B41" s="2" t="s">
        <v>1533</v>
      </c>
      <c r="C41" s="1">
        <v>5173294.9479599996</v>
      </c>
      <c r="D41" s="1">
        <v>1100354.0276899999</v>
      </c>
      <c r="E41" s="1">
        <f t="shared" si="0"/>
        <v>21.269887736130446</v>
      </c>
      <c r="F41" s="1">
        <v>1066617.4860400001</v>
      </c>
      <c r="G41" s="1">
        <f t="shared" si="1"/>
        <v>103.162946613153</v>
      </c>
      <c r="H41" s="1">
        <v>3035883.7371</v>
      </c>
      <c r="I41" s="1">
        <v>672543.15370999998</v>
      </c>
      <c r="J41" s="1">
        <f t="shared" si="2"/>
        <v>22.153126138896237</v>
      </c>
      <c r="K41" s="1">
        <v>632696.98323000001</v>
      </c>
      <c r="L41" s="1">
        <f t="shared" si="3"/>
        <v>106.29782842911311</v>
      </c>
      <c r="M41" s="1">
        <v>231752.61894999997</v>
      </c>
    </row>
    <row r="42" spans="1:13" x14ac:dyDescent="0.2">
      <c r="A42" s="2" t="s">
        <v>1534</v>
      </c>
      <c r="B42" s="2" t="s">
        <v>1535</v>
      </c>
      <c r="C42" s="1">
        <v>7120689.2765699998</v>
      </c>
      <c r="D42" s="1">
        <v>1479607.7402999999</v>
      </c>
      <c r="E42" s="1">
        <f t="shared" si="0"/>
        <v>20.778996004902485</v>
      </c>
      <c r="F42" s="1">
        <v>1278005.8467999999</v>
      </c>
      <c r="G42" s="1">
        <f t="shared" si="1"/>
        <v>115.77472387976873</v>
      </c>
      <c r="H42" s="1">
        <v>5637861.8369699996</v>
      </c>
      <c r="I42" s="1">
        <v>1192190.7098399999</v>
      </c>
      <c r="J42" s="1">
        <f t="shared" si="2"/>
        <v>21.146149804918391</v>
      </c>
      <c r="K42" s="1">
        <v>990775.94605999999</v>
      </c>
      <c r="L42" s="1">
        <f t="shared" si="3"/>
        <v>120.32899209765459</v>
      </c>
      <c r="M42" s="1">
        <v>476245.07645999989</v>
      </c>
    </row>
    <row r="43" spans="1:13" x14ac:dyDescent="0.2">
      <c r="A43" s="2" t="s">
        <v>1536</v>
      </c>
      <c r="B43" s="2" t="s">
        <v>1537</v>
      </c>
      <c r="C43" s="1">
        <v>1381958.1273399999</v>
      </c>
      <c r="D43" s="1">
        <v>263512.26575000002</v>
      </c>
      <c r="E43" s="1">
        <f t="shared" si="0"/>
        <v>19.068035459020006</v>
      </c>
      <c r="F43" s="1">
        <v>268326.91531999997</v>
      </c>
      <c r="G43" s="1">
        <f t="shared" si="1"/>
        <v>98.205677740431625</v>
      </c>
      <c r="H43" s="1">
        <v>388838.14023000002</v>
      </c>
      <c r="I43" s="1">
        <v>29162.812539999999</v>
      </c>
      <c r="J43" s="1">
        <f t="shared" si="2"/>
        <v>7.4999876613827094</v>
      </c>
      <c r="K43" s="1">
        <v>27842.489580000001</v>
      </c>
      <c r="L43" s="1">
        <f t="shared" si="3"/>
        <v>104.74211530619884</v>
      </c>
      <c r="M43" s="1">
        <v>8510.3547899999976</v>
      </c>
    </row>
    <row r="44" spans="1:13" x14ac:dyDescent="0.2">
      <c r="A44" s="2" t="s">
        <v>1538</v>
      </c>
      <c r="B44" s="2" t="s">
        <v>1539</v>
      </c>
      <c r="C44" s="1">
        <v>1241553.9391699999</v>
      </c>
      <c r="D44" s="1">
        <v>310146.90454000002</v>
      </c>
      <c r="E44" s="1">
        <f t="shared" si="0"/>
        <v>24.980542105753258</v>
      </c>
      <c r="F44" s="1">
        <v>308525.24200000003</v>
      </c>
      <c r="G44" s="1">
        <f t="shared" si="1"/>
        <v>100.52561745985113</v>
      </c>
      <c r="H44" s="1">
        <v>1241553.9391699999</v>
      </c>
      <c r="I44" s="1">
        <v>310146.90454000002</v>
      </c>
      <c r="J44" s="1">
        <f t="shared" si="2"/>
        <v>24.980542105753258</v>
      </c>
      <c r="K44" s="1">
        <v>308525.24200000003</v>
      </c>
      <c r="L44" s="1">
        <f t="shared" si="3"/>
        <v>100.52561745985113</v>
      </c>
      <c r="M44" s="1">
        <v>104208.34501000002</v>
      </c>
    </row>
    <row r="45" spans="1:13" ht="25.5" x14ac:dyDescent="0.2">
      <c r="A45" s="2" t="s">
        <v>1540</v>
      </c>
      <c r="B45" s="2" t="s">
        <v>1541</v>
      </c>
      <c r="C45" s="1">
        <v>54574.738140000001</v>
      </c>
      <c r="D45" s="1">
        <v>12256.73821</v>
      </c>
      <c r="E45" s="1">
        <f t="shared" si="0"/>
        <v>22.458629446023025</v>
      </c>
      <c r="F45" s="1">
        <v>12398.20363</v>
      </c>
      <c r="G45" s="1">
        <f t="shared" si="1"/>
        <v>98.858984541456508</v>
      </c>
      <c r="H45" s="1">
        <v>51472.298139999999</v>
      </c>
      <c r="I45" s="1">
        <v>11990.958210000001</v>
      </c>
      <c r="J45" s="1">
        <f t="shared" si="2"/>
        <v>23.295944893281582</v>
      </c>
      <c r="K45" s="1">
        <v>12165.94263</v>
      </c>
      <c r="L45" s="1">
        <f t="shared" si="3"/>
        <v>98.5616862965595</v>
      </c>
      <c r="M45" s="1">
        <v>4143.4141200000004</v>
      </c>
    </row>
    <row r="46" spans="1:13" x14ac:dyDescent="0.2">
      <c r="A46" s="2" t="s">
        <v>1542</v>
      </c>
      <c r="B46" s="2" t="s">
        <v>1543</v>
      </c>
      <c r="C46" s="1">
        <v>297376.55255000002</v>
      </c>
      <c r="D46" s="1">
        <v>18126.74381</v>
      </c>
      <c r="E46" s="1">
        <f t="shared" si="0"/>
        <v>6.095552475325781</v>
      </c>
      <c r="F46" s="1">
        <v>35920.020199999999</v>
      </c>
      <c r="G46" s="1">
        <f t="shared" si="1"/>
        <v>50.464180446090054</v>
      </c>
      <c r="H46" s="1">
        <v>213653.94687000001</v>
      </c>
      <c r="I46" s="1">
        <v>9990.4101699999992</v>
      </c>
      <c r="J46" s="1">
        <f t="shared" si="2"/>
        <v>4.6759773532659192</v>
      </c>
      <c r="K46" s="1">
        <v>25214.113160000001</v>
      </c>
      <c r="L46" s="1">
        <f t="shared" si="3"/>
        <v>39.622294492787944</v>
      </c>
      <c r="M46" s="1">
        <v>8191.9479199999987</v>
      </c>
    </row>
    <row r="47" spans="1:13" x14ac:dyDescent="0.2">
      <c r="A47" s="2" t="s">
        <v>1544</v>
      </c>
      <c r="B47" s="2" t="s">
        <v>1545</v>
      </c>
      <c r="C47" s="1">
        <v>670456.13624000002</v>
      </c>
      <c r="D47" s="1">
        <v>110802.49856000001</v>
      </c>
      <c r="E47" s="1">
        <f t="shared" si="0"/>
        <v>16.526435149269268</v>
      </c>
      <c r="F47" s="1">
        <v>113744.77588</v>
      </c>
      <c r="G47" s="1">
        <f t="shared" si="1"/>
        <v>97.413263776523607</v>
      </c>
      <c r="H47" s="1">
        <v>253059.53834999999</v>
      </c>
      <c r="I47" s="1">
        <v>25234.773799999999</v>
      </c>
      <c r="J47" s="1">
        <f t="shared" si="2"/>
        <v>9.9718722181095778</v>
      </c>
      <c r="K47" s="1">
        <v>28523.611389999998</v>
      </c>
      <c r="L47" s="1">
        <f t="shared" si="3"/>
        <v>88.469771428897587</v>
      </c>
      <c r="M47" s="1">
        <v>10525.712799999999</v>
      </c>
    </row>
    <row r="48" spans="1:13" x14ac:dyDescent="0.2">
      <c r="A48" s="2" t="s">
        <v>1546</v>
      </c>
      <c r="B48" s="2" t="s">
        <v>1547</v>
      </c>
      <c r="C48" s="1">
        <v>1993327.15707</v>
      </c>
      <c r="D48" s="1">
        <v>462238.15243999998</v>
      </c>
      <c r="E48" s="1">
        <f t="shared" si="0"/>
        <v>23.189276822949918</v>
      </c>
      <c r="F48" s="1">
        <v>472709.73765999998</v>
      </c>
      <c r="G48" s="1">
        <f t="shared" si="1"/>
        <v>97.784774802432409</v>
      </c>
      <c r="H48" s="1">
        <v>969271.96952000004</v>
      </c>
      <c r="I48" s="1">
        <v>221394.35073000001</v>
      </c>
      <c r="J48" s="1">
        <f t="shared" si="2"/>
        <v>22.841303338178474</v>
      </c>
      <c r="K48" s="1">
        <v>236876.66219</v>
      </c>
      <c r="L48" s="1">
        <f t="shared" si="3"/>
        <v>93.463977701787456</v>
      </c>
      <c r="M48" s="1">
        <v>64174.040330000018</v>
      </c>
    </row>
    <row r="49" spans="1:13" x14ac:dyDescent="0.2">
      <c r="A49" s="2" t="s">
        <v>1548</v>
      </c>
      <c r="B49" s="2" t="s">
        <v>1549</v>
      </c>
      <c r="C49" s="1">
        <v>1879121.0469500001</v>
      </c>
      <c r="D49" s="1">
        <v>438044.23025000002</v>
      </c>
      <c r="E49" s="1">
        <f t="shared" si="0"/>
        <v>23.311123621386141</v>
      </c>
      <c r="F49" s="1">
        <v>449244.49641999998</v>
      </c>
      <c r="G49" s="1">
        <f t="shared" si="1"/>
        <v>97.506866247832932</v>
      </c>
      <c r="H49" s="1">
        <v>940032.17648000002</v>
      </c>
      <c r="I49" s="1">
        <v>215050.44649999999</v>
      </c>
      <c r="J49" s="1">
        <f t="shared" si="2"/>
        <v>22.876923990545485</v>
      </c>
      <c r="K49" s="1">
        <v>230710.09588000001</v>
      </c>
      <c r="L49" s="1">
        <f t="shared" si="3"/>
        <v>93.212412608009515</v>
      </c>
      <c r="M49" s="1">
        <v>61965.656499999983</v>
      </c>
    </row>
    <row r="50" spans="1:13" x14ac:dyDescent="0.2">
      <c r="A50" s="2" t="s">
        <v>1550</v>
      </c>
      <c r="B50" s="2" t="s">
        <v>1551</v>
      </c>
      <c r="C50" s="1">
        <v>786.101</v>
      </c>
      <c r="D50" s="1">
        <v>196.5</v>
      </c>
      <c r="E50" s="1">
        <f t="shared" si="0"/>
        <v>24.996787944551656</v>
      </c>
      <c r="F50" s="1">
        <v>160.19999999999999</v>
      </c>
      <c r="G50" s="1">
        <f t="shared" si="1"/>
        <v>122.65917602996255</v>
      </c>
      <c r="H50" s="1"/>
      <c r="I50" s="1"/>
      <c r="J50" s="1"/>
      <c r="K50" s="1"/>
      <c r="L50" s="1"/>
      <c r="M50" s="1"/>
    </row>
    <row r="51" spans="1:13" ht="25.5" x14ac:dyDescent="0.2">
      <c r="A51" s="2" t="s">
        <v>1552</v>
      </c>
      <c r="B51" s="2" t="s">
        <v>1553</v>
      </c>
      <c r="C51" s="1">
        <v>113420.00912</v>
      </c>
      <c r="D51" s="1">
        <v>23997.422190000001</v>
      </c>
      <c r="E51" s="1">
        <f t="shared" si="0"/>
        <v>21.158014689110441</v>
      </c>
      <c r="F51" s="1">
        <v>23305.041239999999</v>
      </c>
      <c r="G51" s="1">
        <f t="shared" si="1"/>
        <v>102.97094925887376</v>
      </c>
      <c r="H51" s="1">
        <v>29239.79304</v>
      </c>
      <c r="I51" s="1">
        <v>6343.9042300000001</v>
      </c>
      <c r="J51" s="1">
        <f t="shared" si="2"/>
        <v>21.696132463460145</v>
      </c>
      <c r="K51" s="1">
        <v>6166.5663100000002</v>
      </c>
      <c r="L51" s="1">
        <f t="shared" si="3"/>
        <v>102.87579685492751</v>
      </c>
      <c r="M51" s="1">
        <v>2208.3838299999998</v>
      </c>
    </row>
    <row r="52" spans="1:13" x14ac:dyDescent="0.2">
      <c r="A52" s="2" t="s">
        <v>1554</v>
      </c>
      <c r="B52" s="2" t="s">
        <v>1555</v>
      </c>
      <c r="C52" s="1">
        <v>6482608.3585900003</v>
      </c>
      <c r="D52" s="1">
        <v>1094328.27367</v>
      </c>
      <c r="E52" s="1">
        <f t="shared" si="0"/>
        <v>16.880986990675183</v>
      </c>
      <c r="F52" s="1">
        <v>537205.90668999997</v>
      </c>
      <c r="G52" s="1" t="str">
        <f t="shared" si="1"/>
        <v>свыше 200</v>
      </c>
      <c r="H52" s="1">
        <v>6482252.1585900001</v>
      </c>
      <c r="I52" s="1">
        <v>1094306.79467</v>
      </c>
      <c r="J52" s="1">
        <f t="shared" si="2"/>
        <v>16.881583250658831</v>
      </c>
      <c r="K52" s="1">
        <v>537191.75668999995</v>
      </c>
      <c r="L52" s="1" t="str">
        <f t="shared" si="3"/>
        <v>свыше 200</v>
      </c>
      <c r="M52" s="1">
        <v>501845.51787999994</v>
      </c>
    </row>
    <row r="53" spans="1:13" x14ac:dyDescent="0.2">
      <c r="A53" s="2" t="s">
        <v>1556</v>
      </c>
      <c r="B53" s="2" t="s">
        <v>1557</v>
      </c>
      <c r="C53" s="1">
        <v>2173660.76455</v>
      </c>
      <c r="D53" s="1">
        <v>509270.04258000001</v>
      </c>
      <c r="E53" s="1">
        <f t="shared" si="0"/>
        <v>23.429140870812525</v>
      </c>
      <c r="F53" s="1">
        <v>250563.85788</v>
      </c>
      <c r="G53" s="1" t="str">
        <f t="shared" si="1"/>
        <v>свыше 200</v>
      </c>
      <c r="H53" s="1">
        <v>2173582.76455</v>
      </c>
      <c r="I53" s="1">
        <v>509250.54258000001</v>
      </c>
      <c r="J53" s="1">
        <f t="shared" si="2"/>
        <v>23.429084499822618</v>
      </c>
      <c r="K53" s="1">
        <v>250550.85788</v>
      </c>
      <c r="L53" s="1" t="str">
        <f t="shared" si="3"/>
        <v>свыше 200</v>
      </c>
      <c r="M53" s="1">
        <v>303703.50777000003</v>
      </c>
    </row>
    <row r="54" spans="1:13" x14ac:dyDescent="0.2">
      <c r="A54" s="2" t="s">
        <v>1558</v>
      </c>
      <c r="B54" s="2" t="s">
        <v>1559</v>
      </c>
      <c r="C54" s="1">
        <v>2671337.7894100002</v>
      </c>
      <c r="D54" s="1">
        <v>390113.15904</v>
      </c>
      <c r="E54" s="1">
        <f t="shared" si="0"/>
        <v>14.603662651220217</v>
      </c>
      <c r="F54" s="1">
        <v>118852.92185</v>
      </c>
      <c r="G54" s="1" t="str">
        <f t="shared" si="1"/>
        <v>свыше 200</v>
      </c>
      <c r="H54" s="1">
        <v>2671259.58941</v>
      </c>
      <c r="I54" s="1">
        <v>390111.18004000001</v>
      </c>
      <c r="J54" s="1">
        <f t="shared" si="2"/>
        <v>14.604016082396685</v>
      </c>
      <c r="K54" s="1">
        <v>118851.77185</v>
      </c>
      <c r="L54" s="1" t="str">
        <f t="shared" si="3"/>
        <v>свыше 200</v>
      </c>
      <c r="M54" s="1">
        <v>127662.89874999999</v>
      </c>
    </row>
    <row r="55" spans="1:13" ht="25.5" x14ac:dyDescent="0.2">
      <c r="A55" s="2" t="s">
        <v>1560</v>
      </c>
      <c r="B55" s="2" t="s">
        <v>1561</v>
      </c>
      <c r="C55" s="1">
        <v>56424.825199999999</v>
      </c>
      <c r="D55" s="1">
        <v>13109.38989</v>
      </c>
      <c r="E55" s="1">
        <f t="shared" si="0"/>
        <v>23.2333726219501</v>
      </c>
      <c r="F55" s="1">
        <v>8099.8134</v>
      </c>
      <c r="G55" s="1">
        <f t="shared" si="1"/>
        <v>161.84804812910875</v>
      </c>
      <c r="H55" s="1">
        <v>56424.825199999999</v>
      </c>
      <c r="I55" s="1">
        <v>13109.38989</v>
      </c>
      <c r="J55" s="1">
        <f t="shared" si="2"/>
        <v>23.2333726219501</v>
      </c>
      <c r="K55" s="1">
        <v>8099.8134</v>
      </c>
      <c r="L55" s="1">
        <f t="shared" si="3"/>
        <v>161.84804812910875</v>
      </c>
      <c r="M55" s="1">
        <v>4517.59843</v>
      </c>
    </row>
    <row r="56" spans="1:13" x14ac:dyDescent="0.2">
      <c r="A56" s="2" t="s">
        <v>1562</v>
      </c>
      <c r="B56" s="2" t="s">
        <v>1563</v>
      </c>
      <c r="C56" s="1">
        <v>124150.15</v>
      </c>
      <c r="D56" s="1">
        <v>11883.75</v>
      </c>
      <c r="E56" s="1">
        <f t="shared" si="0"/>
        <v>9.5720786483141591</v>
      </c>
      <c r="F56" s="1">
        <v>9327.1530000000002</v>
      </c>
      <c r="G56" s="1">
        <f t="shared" si="1"/>
        <v>127.41026120189088</v>
      </c>
      <c r="H56" s="1">
        <v>124150.15</v>
      </c>
      <c r="I56" s="1">
        <v>11883.75</v>
      </c>
      <c r="J56" s="1">
        <f t="shared" si="2"/>
        <v>9.5720786483141591</v>
      </c>
      <c r="K56" s="1">
        <v>9327.1530000000002</v>
      </c>
      <c r="L56" s="1">
        <f t="shared" si="3"/>
        <v>127.41026120189088</v>
      </c>
      <c r="M56" s="1">
        <v>3961.25</v>
      </c>
    </row>
    <row r="57" spans="1:13" ht="25.5" x14ac:dyDescent="0.2">
      <c r="A57" s="2" t="s">
        <v>1564</v>
      </c>
      <c r="B57" s="2" t="s">
        <v>1565</v>
      </c>
      <c r="C57" s="1">
        <v>150824.76775999999</v>
      </c>
      <c r="D57" s="1">
        <v>35804.468690000002</v>
      </c>
      <c r="E57" s="1">
        <f t="shared" si="0"/>
        <v>23.739117402105926</v>
      </c>
      <c r="F57" s="1">
        <v>74832.945489999998</v>
      </c>
      <c r="G57" s="1">
        <f t="shared" si="1"/>
        <v>47.845863149653233</v>
      </c>
      <c r="H57" s="1">
        <v>150824.76775999999</v>
      </c>
      <c r="I57" s="1">
        <v>35804.468690000002</v>
      </c>
      <c r="J57" s="1">
        <f t="shared" si="2"/>
        <v>23.739117402105926</v>
      </c>
      <c r="K57" s="1">
        <v>74832.945489999998</v>
      </c>
      <c r="L57" s="1">
        <f t="shared" si="3"/>
        <v>47.845863149653233</v>
      </c>
      <c r="M57" s="1">
        <v>14810.28469</v>
      </c>
    </row>
    <row r="58" spans="1:13" x14ac:dyDescent="0.2">
      <c r="A58" s="2" t="s">
        <v>1566</v>
      </c>
      <c r="B58" s="2" t="s">
        <v>1567</v>
      </c>
      <c r="C58" s="1">
        <v>1306210.06167</v>
      </c>
      <c r="D58" s="1">
        <v>134147.46346999999</v>
      </c>
      <c r="E58" s="1">
        <f t="shared" si="0"/>
        <v>10.26997627766635</v>
      </c>
      <c r="F58" s="1">
        <v>75529.215070000006</v>
      </c>
      <c r="G58" s="1">
        <f t="shared" si="1"/>
        <v>177.61003254922346</v>
      </c>
      <c r="H58" s="1">
        <v>1306010.06167</v>
      </c>
      <c r="I58" s="1">
        <v>134147.46346999999</v>
      </c>
      <c r="J58" s="1">
        <f t="shared" si="2"/>
        <v>10.27154900311144</v>
      </c>
      <c r="K58" s="1">
        <v>75529.215070000006</v>
      </c>
      <c r="L58" s="1">
        <f t="shared" si="3"/>
        <v>177.61003254922346</v>
      </c>
      <c r="M58" s="1">
        <v>47189.978239999982</v>
      </c>
    </row>
    <row r="59" spans="1:13" x14ac:dyDescent="0.2">
      <c r="A59" s="2" t="s">
        <v>1568</v>
      </c>
      <c r="B59" s="2" t="s">
        <v>1569</v>
      </c>
      <c r="C59" s="1">
        <v>15919958.07291</v>
      </c>
      <c r="D59" s="1">
        <v>4157466.0522500002</v>
      </c>
      <c r="E59" s="1">
        <f t="shared" si="0"/>
        <v>26.114805285351228</v>
      </c>
      <c r="F59" s="1">
        <v>3247508.54091</v>
      </c>
      <c r="G59" s="1">
        <f t="shared" si="1"/>
        <v>128.02017299960715</v>
      </c>
      <c r="H59" s="1">
        <v>15697205.86314</v>
      </c>
      <c r="I59" s="1">
        <v>4121567.7728200001</v>
      </c>
      <c r="J59" s="1">
        <f t="shared" si="2"/>
        <v>26.256696948201579</v>
      </c>
      <c r="K59" s="1">
        <v>3189264.5460399999</v>
      </c>
      <c r="L59" s="1">
        <f t="shared" si="3"/>
        <v>129.2325460406729</v>
      </c>
      <c r="M59" s="1">
        <v>1346887.9114600001</v>
      </c>
    </row>
    <row r="60" spans="1:13" x14ac:dyDescent="0.2">
      <c r="A60" s="2" t="s">
        <v>1570</v>
      </c>
      <c r="B60" s="2" t="s">
        <v>1571</v>
      </c>
      <c r="C60" s="1">
        <v>149265.66854000001</v>
      </c>
      <c r="D60" s="1">
        <v>32765.129499999999</v>
      </c>
      <c r="E60" s="1">
        <f t="shared" si="0"/>
        <v>21.950881150691153</v>
      </c>
      <c r="F60" s="1">
        <v>31534.642260000001</v>
      </c>
      <c r="G60" s="1">
        <f t="shared" si="1"/>
        <v>103.90201743801231</v>
      </c>
      <c r="H60" s="1">
        <v>75147.826230000006</v>
      </c>
      <c r="I60" s="1">
        <v>15366.721659999999</v>
      </c>
      <c r="J60" s="1">
        <f t="shared" si="2"/>
        <v>20.448657573897194</v>
      </c>
      <c r="K60" s="1">
        <v>14855.872729999999</v>
      </c>
      <c r="L60" s="1">
        <f t="shared" si="3"/>
        <v>103.4387002317837</v>
      </c>
      <c r="M60" s="1">
        <v>5625.4019199999984</v>
      </c>
    </row>
    <row r="61" spans="1:13" x14ac:dyDescent="0.2">
      <c r="A61" s="2" t="s">
        <v>1572</v>
      </c>
      <c r="B61" s="2" t="s">
        <v>1573</v>
      </c>
      <c r="C61" s="1">
        <v>1690652.3987400001</v>
      </c>
      <c r="D61" s="1">
        <v>418209.02357000002</v>
      </c>
      <c r="E61" s="1">
        <f t="shared" si="0"/>
        <v>24.736546902348493</v>
      </c>
      <c r="F61" s="1">
        <v>413831.13507999998</v>
      </c>
      <c r="G61" s="1">
        <f t="shared" si="1"/>
        <v>101.05789248775439</v>
      </c>
      <c r="H61" s="1">
        <v>1690652.3987400001</v>
      </c>
      <c r="I61" s="1">
        <v>418209.02357000002</v>
      </c>
      <c r="J61" s="1">
        <f t="shared" si="2"/>
        <v>24.736546902348493</v>
      </c>
      <c r="K61" s="1">
        <v>413831.13507999998</v>
      </c>
      <c r="L61" s="1">
        <f t="shared" si="3"/>
        <v>101.05789248775439</v>
      </c>
      <c r="M61" s="1">
        <v>139137.17792000005</v>
      </c>
    </row>
    <row r="62" spans="1:13" x14ac:dyDescent="0.2">
      <c r="A62" s="2" t="s">
        <v>1574</v>
      </c>
      <c r="B62" s="2" t="s">
        <v>1575</v>
      </c>
      <c r="C62" s="1">
        <v>9670105.0882900003</v>
      </c>
      <c r="D62" s="1">
        <v>2564863.4812400001</v>
      </c>
      <c r="E62" s="1">
        <f t="shared" si="0"/>
        <v>26.523636070366162</v>
      </c>
      <c r="F62" s="1">
        <v>2215345.5718999999</v>
      </c>
      <c r="G62" s="1">
        <f t="shared" si="1"/>
        <v>115.777128127249</v>
      </c>
      <c r="H62" s="1">
        <v>9573598.7153099999</v>
      </c>
      <c r="I62" s="1">
        <v>2553313.7971800002</v>
      </c>
      <c r="J62" s="1">
        <f t="shared" si="2"/>
        <v>26.670365795641377</v>
      </c>
      <c r="K62" s="1">
        <v>2199252.4075199999</v>
      </c>
      <c r="L62" s="1">
        <f t="shared" si="3"/>
        <v>116.09917026573862</v>
      </c>
      <c r="M62" s="1">
        <v>835632.99566000025</v>
      </c>
    </row>
    <row r="63" spans="1:13" x14ac:dyDescent="0.2">
      <c r="A63" s="2" t="s">
        <v>1576</v>
      </c>
      <c r="B63" s="2" t="s">
        <v>1577</v>
      </c>
      <c r="C63" s="1">
        <v>4011912.0634400002</v>
      </c>
      <c r="D63" s="1">
        <v>1071291.6862300001</v>
      </c>
      <c r="E63" s="1">
        <f t="shared" si="0"/>
        <v>26.702770880561744</v>
      </c>
      <c r="F63" s="1">
        <v>493052.20880000002</v>
      </c>
      <c r="G63" s="1" t="str">
        <f t="shared" si="1"/>
        <v>свыше 200</v>
      </c>
      <c r="H63" s="1">
        <v>3992928.5334999999</v>
      </c>
      <c r="I63" s="1">
        <v>1070470.0260999999</v>
      </c>
      <c r="J63" s="1">
        <f t="shared" si="2"/>
        <v>26.809145646332915</v>
      </c>
      <c r="K63" s="1">
        <v>492284.20932999998</v>
      </c>
      <c r="L63" s="1" t="str">
        <f t="shared" si="3"/>
        <v>свыше 200</v>
      </c>
      <c r="M63" s="1">
        <v>338626.31151999987</v>
      </c>
    </row>
    <row r="64" spans="1:13" x14ac:dyDescent="0.2">
      <c r="A64" s="2" t="s">
        <v>1578</v>
      </c>
      <c r="B64" s="2" t="s">
        <v>1579</v>
      </c>
      <c r="C64" s="1">
        <v>398022.85389999999</v>
      </c>
      <c r="D64" s="1">
        <v>70336.731709999993</v>
      </c>
      <c r="E64" s="1">
        <f t="shared" si="0"/>
        <v>17.671530923616643</v>
      </c>
      <c r="F64" s="1">
        <v>93744.982870000007</v>
      </c>
      <c r="G64" s="1">
        <f t="shared" si="1"/>
        <v>75.029862459454293</v>
      </c>
      <c r="H64" s="1">
        <v>364878.38935999997</v>
      </c>
      <c r="I64" s="1">
        <v>64208.204310000001</v>
      </c>
      <c r="J64" s="1">
        <f t="shared" si="2"/>
        <v>17.597151868221566</v>
      </c>
      <c r="K64" s="1">
        <v>69040.92138</v>
      </c>
      <c r="L64" s="1">
        <f t="shared" si="3"/>
        <v>93.000213535099263</v>
      </c>
      <c r="M64" s="1">
        <v>27866.024440000001</v>
      </c>
    </row>
    <row r="65" spans="1:13" x14ac:dyDescent="0.2">
      <c r="A65" s="2" t="s">
        <v>1580</v>
      </c>
      <c r="B65" s="2" t="s">
        <v>1581</v>
      </c>
      <c r="C65" s="1">
        <v>654946.75178000005</v>
      </c>
      <c r="D65" s="1">
        <v>147674.32889999999</v>
      </c>
      <c r="E65" s="1">
        <f t="shared" si="0"/>
        <v>22.547532070149813</v>
      </c>
      <c r="F65" s="1">
        <v>175635.28359000001</v>
      </c>
      <c r="G65" s="1">
        <f t="shared" si="1"/>
        <v>84.080103884324529</v>
      </c>
      <c r="H65" s="1">
        <v>316774.85998000001</v>
      </c>
      <c r="I65" s="1">
        <v>84478.825700000001</v>
      </c>
      <c r="J65" s="1">
        <f t="shared" si="2"/>
        <v>26.668412292987419</v>
      </c>
      <c r="K65" s="1">
        <v>111629.72416</v>
      </c>
      <c r="L65" s="1">
        <f t="shared" si="3"/>
        <v>75.677716070421937</v>
      </c>
      <c r="M65" s="1">
        <v>30405.906060000001</v>
      </c>
    </row>
    <row r="66" spans="1:13" x14ac:dyDescent="0.2">
      <c r="A66" s="2" t="s">
        <v>1582</v>
      </c>
      <c r="B66" s="2" t="s">
        <v>1583</v>
      </c>
      <c r="C66" s="1">
        <v>192130.27290000001</v>
      </c>
      <c r="D66" s="1">
        <v>43925.563670000003</v>
      </c>
      <c r="E66" s="1">
        <f t="shared" si="0"/>
        <v>22.862385509056342</v>
      </c>
      <c r="F66" s="1">
        <v>40655.645400000001</v>
      </c>
      <c r="G66" s="1">
        <f t="shared" si="1"/>
        <v>108.04296239262261</v>
      </c>
      <c r="H66" s="1">
        <v>6263</v>
      </c>
      <c r="I66" s="1">
        <v>1371.75</v>
      </c>
      <c r="J66" s="1">
        <f t="shared" si="2"/>
        <v>21.902442918729044</v>
      </c>
      <c r="K66" s="1">
        <v>1343.7499800000001</v>
      </c>
      <c r="L66" s="1">
        <f t="shared" si="3"/>
        <v>102.08372244961819</v>
      </c>
      <c r="M66" s="1">
        <v>457.25</v>
      </c>
    </row>
    <row r="67" spans="1:13" x14ac:dyDescent="0.2">
      <c r="A67" s="2" t="s">
        <v>1584</v>
      </c>
      <c r="B67" s="2" t="s">
        <v>1585</v>
      </c>
      <c r="C67" s="1">
        <v>154335.01439999999</v>
      </c>
      <c r="D67" s="1">
        <v>15591.815060000001</v>
      </c>
      <c r="E67" s="1">
        <f t="shared" si="0"/>
        <v>10.10257790211474</v>
      </c>
      <c r="F67" s="1">
        <v>71070.525829999999</v>
      </c>
      <c r="G67" s="1">
        <f t="shared" si="1"/>
        <v>21.938510905766297</v>
      </c>
      <c r="H67" s="1">
        <v>32694.050500000001</v>
      </c>
      <c r="I67" s="1">
        <v>600</v>
      </c>
      <c r="J67" s="1">
        <f t="shared" si="2"/>
        <v>1.8351962844126639</v>
      </c>
      <c r="K67" s="1">
        <v>50859.359519999998</v>
      </c>
      <c r="L67" s="1">
        <f t="shared" si="3"/>
        <v>1.1797238613751226</v>
      </c>
      <c r="M67" s="1">
        <v>600</v>
      </c>
    </row>
    <row r="68" spans="1:13" x14ac:dyDescent="0.2">
      <c r="A68" s="2" t="s">
        <v>1586</v>
      </c>
      <c r="B68" s="2" t="s">
        <v>1587</v>
      </c>
      <c r="C68" s="1">
        <v>267687.31430999999</v>
      </c>
      <c r="D68" s="1">
        <v>80392.428</v>
      </c>
      <c r="E68" s="1">
        <f t="shared" ref="E68:E80" si="4">IF(C68=0," ",IF(D68/C68*100&gt;200,"свыше 200",IF(D68/C68&gt;0,D68/C68*100,"")))</f>
        <v>30.032214342028979</v>
      </c>
      <c r="F68" s="1">
        <v>57392.471680000002</v>
      </c>
      <c r="G68" s="1">
        <f t="shared" ref="G68:G80" si="5">IF(F68=0," ",IF(D68/F68*100&gt;200,"свыше 200",IF(D68/F68&gt;0,D68/F68*100,"")))</f>
        <v>140.07486634874269</v>
      </c>
      <c r="H68" s="1">
        <v>267549.31430999999</v>
      </c>
      <c r="I68" s="1">
        <v>80368.528000000006</v>
      </c>
      <c r="J68" s="1">
        <f t="shared" ref="J68:J80" si="6">IF(H68=0," ",IF(I68/H68*100&gt;200,"свыше 200",IF(I68/H68&gt;0,I68/H68*100,"")))</f>
        <v>30.038771808205727</v>
      </c>
      <c r="K68" s="1">
        <v>57363.951679999998</v>
      </c>
      <c r="L68" s="1">
        <f t="shared" ref="L68:L80" si="7">IF(K68=0," ",IF(I68/K68*100&gt;200,"свыше 200",IF(I68/K68&gt;0,I68/K68*100,"")))</f>
        <v>140.1028444628939</v>
      </c>
      <c r="M68" s="1">
        <v>28606.176000000007</v>
      </c>
    </row>
    <row r="69" spans="1:13" ht="25.5" x14ac:dyDescent="0.2">
      <c r="A69" s="2" t="s">
        <v>1588</v>
      </c>
      <c r="B69" s="2" t="s">
        <v>1589</v>
      </c>
      <c r="C69" s="1">
        <v>40794.150170000001</v>
      </c>
      <c r="D69" s="1">
        <v>7764.5221700000002</v>
      </c>
      <c r="E69" s="1">
        <f t="shared" si="4"/>
        <v>19.033420570457245</v>
      </c>
      <c r="F69" s="1">
        <v>6516.6406800000004</v>
      </c>
      <c r="G69" s="1">
        <f t="shared" si="5"/>
        <v>119.14915293442266</v>
      </c>
      <c r="H69" s="1">
        <v>10268.49517</v>
      </c>
      <c r="I69" s="1">
        <v>2138.5477000000001</v>
      </c>
      <c r="J69" s="1">
        <f t="shared" si="6"/>
        <v>20.826300880462899</v>
      </c>
      <c r="K69" s="1">
        <v>2062.6629800000001</v>
      </c>
      <c r="L69" s="1">
        <f t="shared" si="7"/>
        <v>103.67896843719957</v>
      </c>
      <c r="M69" s="1">
        <v>742.48006000000009</v>
      </c>
    </row>
    <row r="70" spans="1:13" x14ac:dyDescent="0.2">
      <c r="A70" s="2" t="s">
        <v>1590</v>
      </c>
      <c r="B70" s="2" t="s">
        <v>1591</v>
      </c>
      <c r="C70" s="1">
        <v>140902.05497999999</v>
      </c>
      <c r="D70" s="1">
        <v>30731.64977</v>
      </c>
      <c r="E70" s="1">
        <f t="shared" si="4"/>
        <v>21.810646959238554</v>
      </c>
      <c r="F70" s="1">
        <v>30093.023929999999</v>
      </c>
      <c r="G70" s="1">
        <f t="shared" si="5"/>
        <v>102.12217237285799</v>
      </c>
      <c r="H70" s="1">
        <v>117173.3564</v>
      </c>
      <c r="I70" s="1">
        <v>25078.10353</v>
      </c>
      <c r="J70" s="1">
        <f t="shared" si="6"/>
        <v>21.402564798425455</v>
      </c>
      <c r="K70" s="1">
        <v>24713.338080000001</v>
      </c>
      <c r="L70" s="1">
        <f t="shared" si="7"/>
        <v>101.47598616107305</v>
      </c>
      <c r="M70" s="1">
        <v>9190.6208000000006</v>
      </c>
    </row>
    <row r="71" spans="1:13" x14ac:dyDescent="0.2">
      <c r="A71" s="2" t="s">
        <v>1592</v>
      </c>
      <c r="B71" s="2" t="s">
        <v>1593</v>
      </c>
      <c r="C71" s="1">
        <v>8861.7685799999999</v>
      </c>
      <c r="D71" s="1">
        <v>2023.44874</v>
      </c>
      <c r="E71" s="1">
        <f t="shared" si="4"/>
        <v>22.833464017179288</v>
      </c>
      <c r="F71" s="1">
        <v>1779.75485</v>
      </c>
      <c r="G71" s="1">
        <f t="shared" si="5"/>
        <v>113.69255378065131</v>
      </c>
      <c r="H71" s="1"/>
      <c r="I71" s="1"/>
      <c r="J71" s="1"/>
      <c r="K71" s="1"/>
      <c r="L71" s="1"/>
      <c r="M71" s="1"/>
    </row>
    <row r="72" spans="1:13" x14ac:dyDescent="0.2">
      <c r="A72" s="2" t="s">
        <v>1594</v>
      </c>
      <c r="B72" s="2" t="s">
        <v>1595</v>
      </c>
      <c r="C72" s="1">
        <v>109817.7677</v>
      </c>
      <c r="D72" s="1">
        <v>25053.75794</v>
      </c>
      <c r="E72" s="1">
        <f t="shared" si="4"/>
        <v>22.813938458885648</v>
      </c>
      <c r="F72" s="1">
        <v>24769.923350000001</v>
      </c>
      <c r="G72" s="1">
        <f t="shared" si="5"/>
        <v>101.14588400613682</v>
      </c>
      <c r="H72" s="1">
        <v>94950.837700000004</v>
      </c>
      <c r="I72" s="1">
        <v>21423.66044</v>
      </c>
      <c r="J72" s="1">
        <f t="shared" si="6"/>
        <v>22.562897767883513</v>
      </c>
      <c r="K72" s="1">
        <v>21169.99235</v>
      </c>
      <c r="L72" s="1">
        <f t="shared" si="7"/>
        <v>101.19824365453773</v>
      </c>
      <c r="M72" s="1">
        <v>7691.2202799999995</v>
      </c>
    </row>
    <row r="73" spans="1:13" ht="25.5" x14ac:dyDescent="0.2">
      <c r="A73" s="2" t="s">
        <v>1596</v>
      </c>
      <c r="B73" s="2" t="s">
        <v>1597</v>
      </c>
      <c r="C73" s="1">
        <v>22222.518700000001</v>
      </c>
      <c r="D73" s="1">
        <v>3654.4430900000002</v>
      </c>
      <c r="E73" s="1">
        <f t="shared" si="4"/>
        <v>16.444774507040915</v>
      </c>
      <c r="F73" s="1">
        <v>3543.34573</v>
      </c>
      <c r="G73" s="1">
        <f t="shared" si="5"/>
        <v>103.13538018769623</v>
      </c>
      <c r="H73" s="1">
        <v>22222.518700000001</v>
      </c>
      <c r="I73" s="1">
        <v>3654.4430900000002</v>
      </c>
      <c r="J73" s="1">
        <f t="shared" si="6"/>
        <v>16.444774507040915</v>
      </c>
      <c r="K73" s="1">
        <v>3543.34573</v>
      </c>
      <c r="L73" s="1">
        <f t="shared" si="7"/>
        <v>103.13538018769623</v>
      </c>
      <c r="M73" s="1">
        <v>1499.4005200000001</v>
      </c>
    </row>
    <row r="74" spans="1:13" ht="25.5" x14ac:dyDescent="0.2">
      <c r="A74" s="2" t="s">
        <v>1598</v>
      </c>
      <c r="B74" s="2" t="s">
        <v>1599</v>
      </c>
      <c r="C74" s="1">
        <v>543112.50248000002</v>
      </c>
      <c r="D74" s="1">
        <v>51920.559430000001</v>
      </c>
      <c r="E74" s="1">
        <f t="shared" si="4"/>
        <v>9.5598166481008171</v>
      </c>
      <c r="F74" s="1">
        <v>127577.48293</v>
      </c>
      <c r="G74" s="1">
        <f t="shared" si="5"/>
        <v>40.697275285238298</v>
      </c>
      <c r="H74" s="1">
        <v>300764.07332999998</v>
      </c>
      <c r="I74" s="1">
        <v>12977.40235</v>
      </c>
      <c r="J74" s="1">
        <f t="shared" si="6"/>
        <v>4.3148113424308905</v>
      </c>
      <c r="K74" s="1">
        <v>82576.279970000003</v>
      </c>
      <c r="L74" s="1">
        <f t="shared" si="7"/>
        <v>15.715653883554328</v>
      </c>
      <c r="M74" s="1">
        <v>3476.3431600000004</v>
      </c>
    </row>
    <row r="75" spans="1:13" ht="25.5" x14ac:dyDescent="0.2">
      <c r="A75" s="2" t="s">
        <v>1600</v>
      </c>
      <c r="B75" s="2" t="s">
        <v>1601</v>
      </c>
      <c r="C75" s="1">
        <v>543112.50248000002</v>
      </c>
      <c r="D75" s="1">
        <v>51920.559430000001</v>
      </c>
      <c r="E75" s="1">
        <f t="shared" si="4"/>
        <v>9.5598166481008171</v>
      </c>
      <c r="F75" s="1">
        <v>127577.48293</v>
      </c>
      <c r="G75" s="1">
        <f t="shared" si="5"/>
        <v>40.697275285238298</v>
      </c>
      <c r="H75" s="1">
        <v>300764.07332999998</v>
      </c>
      <c r="I75" s="1">
        <v>12977.40235</v>
      </c>
      <c r="J75" s="1">
        <f t="shared" si="6"/>
        <v>4.3148113424308905</v>
      </c>
      <c r="K75" s="1">
        <v>82576.279970000003</v>
      </c>
      <c r="L75" s="1">
        <f t="shared" si="7"/>
        <v>15.715653883554328</v>
      </c>
      <c r="M75" s="1">
        <v>3476.3431600000004</v>
      </c>
    </row>
    <row r="76" spans="1:13" ht="38.25" x14ac:dyDescent="0.2">
      <c r="A76" s="2" t="s">
        <v>1602</v>
      </c>
      <c r="B76" s="2" t="s">
        <v>1603</v>
      </c>
      <c r="C76" s="1"/>
      <c r="D76" s="1"/>
      <c r="E76" s="1" t="str">
        <f t="shared" si="4"/>
        <v xml:space="preserve"> </v>
      </c>
      <c r="F76" s="1"/>
      <c r="G76" s="1" t="str">
        <f t="shared" si="5"/>
        <v xml:space="preserve"> </v>
      </c>
      <c r="H76" s="1">
        <v>4624338.97</v>
      </c>
      <c r="I76" s="1">
        <v>1156085.7039999999</v>
      </c>
      <c r="J76" s="1">
        <f t="shared" si="6"/>
        <v>25.000020792160914</v>
      </c>
      <c r="K76" s="1">
        <v>1091098.8959999999</v>
      </c>
      <c r="L76" s="1">
        <f t="shared" si="7"/>
        <v>105.95608777886621</v>
      </c>
      <c r="M76" s="1">
        <v>385361.47399999993</v>
      </c>
    </row>
    <row r="77" spans="1:13" ht="38.25" x14ac:dyDescent="0.2">
      <c r="A77" s="2" t="s">
        <v>1604</v>
      </c>
      <c r="B77" s="2" t="s">
        <v>1605</v>
      </c>
      <c r="C77" s="1"/>
      <c r="D77" s="1"/>
      <c r="E77" s="1" t="str">
        <f t="shared" si="4"/>
        <v xml:space="preserve"> </v>
      </c>
      <c r="F77" s="1"/>
      <c r="G77" s="1" t="str">
        <f t="shared" si="5"/>
        <v xml:space="preserve"> </v>
      </c>
      <c r="H77" s="1">
        <v>3872232.8</v>
      </c>
      <c r="I77" s="1">
        <v>968058.66500000004</v>
      </c>
      <c r="J77" s="1">
        <f t="shared" si="6"/>
        <v>25.000012008575517</v>
      </c>
      <c r="K77" s="1">
        <v>943058.06099999999</v>
      </c>
      <c r="L77" s="1">
        <f t="shared" si="7"/>
        <v>102.65101429423018</v>
      </c>
      <c r="M77" s="1">
        <v>322686.01500000001</v>
      </c>
    </row>
    <row r="78" spans="1:13" x14ac:dyDescent="0.2">
      <c r="A78" s="2" t="s">
        <v>1606</v>
      </c>
      <c r="B78" s="2" t="s">
        <v>1607</v>
      </c>
      <c r="C78" s="1"/>
      <c r="D78" s="1"/>
      <c r="E78" s="1" t="str">
        <f t="shared" si="4"/>
        <v xml:space="preserve"> </v>
      </c>
      <c r="F78" s="1"/>
      <c r="G78" s="1" t="str">
        <f t="shared" si="5"/>
        <v xml:space="preserve"> </v>
      </c>
      <c r="H78" s="1">
        <v>752106.17</v>
      </c>
      <c r="I78" s="1">
        <v>188027.03899999999</v>
      </c>
      <c r="J78" s="1">
        <f t="shared" si="6"/>
        <v>25.000066014615989</v>
      </c>
      <c r="K78" s="1">
        <v>148040.83499999999</v>
      </c>
      <c r="L78" s="1">
        <f t="shared" si="7"/>
        <v>127.01025294811394</v>
      </c>
      <c r="M78" s="1">
        <v>62675.458999999988</v>
      </c>
    </row>
    <row r="79" spans="1:13" x14ac:dyDescent="0.2">
      <c r="A79" s="2" t="s">
        <v>1608</v>
      </c>
      <c r="B79" s="2" t="s">
        <v>1609</v>
      </c>
      <c r="C79" s="6">
        <v>63288137.812360004</v>
      </c>
      <c r="D79" s="6">
        <v>11948504.764939999</v>
      </c>
      <c r="E79" s="6">
        <f t="shared" si="4"/>
        <v>18.879532844473246</v>
      </c>
      <c r="F79" s="6">
        <v>10345722.761329999</v>
      </c>
      <c r="G79" s="6">
        <f t="shared" si="5"/>
        <v>115.49221877084162</v>
      </c>
      <c r="H79" s="6">
        <v>55056134.587559998</v>
      </c>
      <c r="I79" s="6">
        <v>10563100.983379999</v>
      </c>
      <c r="J79" s="6">
        <f t="shared" si="6"/>
        <v>19.186056308731025</v>
      </c>
      <c r="K79" s="6">
        <v>8956767.1771499999</v>
      </c>
      <c r="L79" s="6">
        <f t="shared" si="7"/>
        <v>117.93430346529479</v>
      </c>
      <c r="M79" s="6">
        <v>10563100.983379999</v>
      </c>
    </row>
    <row r="80" spans="1:13" ht="25.5" x14ac:dyDescent="0.2">
      <c r="A80" s="2" t="s">
        <v>1610</v>
      </c>
      <c r="B80" s="2" t="s">
        <v>1611</v>
      </c>
      <c r="C80" s="6">
        <v>-4894701.2980699996</v>
      </c>
      <c r="D80" s="6">
        <v>1277265.74618</v>
      </c>
      <c r="E80" s="6" t="str">
        <f t="shared" si="4"/>
        <v/>
      </c>
      <c r="F80" s="6">
        <v>1288920.2794900001</v>
      </c>
      <c r="G80" s="6">
        <f t="shared" si="5"/>
        <v>99.095790989136162</v>
      </c>
      <c r="H80" s="6">
        <v>-4032230.91683</v>
      </c>
      <c r="I80" s="6">
        <v>1016693.6137</v>
      </c>
      <c r="J80" s="6" t="str">
        <f t="shared" si="6"/>
        <v/>
      </c>
      <c r="K80" s="6">
        <v>1109625.5955999999</v>
      </c>
      <c r="L80" s="6">
        <f t="shared" si="7"/>
        <v>91.624924454833845</v>
      </c>
      <c r="M80" s="6">
        <v>1525613.2702800001</v>
      </c>
    </row>
    <row r="81" spans="1:13" x14ac:dyDescent="0.2">
      <c r="A81" s="26"/>
      <c r="B81" s="7" t="s">
        <v>1612</v>
      </c>
      <c r="C81" s="8">
        <f>18591354577.25/1000</f>
        <v>18591354.57725</v>
      </c>
      <c r="D81" s="8">
        <f>3527243925.07/1000</f>
        <v>3527243.9250700003</v>
      </c>
      <c r="E81" s="8">
        <f>D81/C81*100</f>
        <v>18.972495578058862</v>
      </c>
      <c r="F81" s="8">
        <f>3497929752.54/1000</f>
        <v>3497929.7525399998</v>
      </c>
      <c r="G81" s="9">
        <f>D81/F81*100</f>
        <v>100.83804348868681</v>
      </c>
      <c r="H81" s="8">
        <f>6926396240.99/1000</f>
        <v>6926396.2409899998</v>
      </c>
      <c r="I81" s="8">
        <f>1261801898.22/1000</f>
        <v>1261801.8982200001</v>
      </c>
      <c r="J81" s="10">
        <f>I81/H81*100</f>
        <v>18.217293009497951</v>
      </c>
      <c r="K81" s="8">
        <f>1272737929.69/1000</f>
        <v>1272737.9296900001</v>
      </c>
      <c r="L81" s="11">
        <f>I81/K81*100</f>
        <v>99.140747579302229</v>
      </c>
      <c r="M81" s="12">
        <v>542181.99131000007</v>
      </c>
    </row>
    <row r="82" spans="1:13" ht="24" x14ac:dyDescent="0.2">
      <c r="A82" s="26"/>
      <c r="B82" s="7" t="s">
        <v>1613</v>
      </c>
      <c r="C82" s="8">
        <f>C81/C79*100</f>
        <v>29.3757333046686</v>
      </c>
      <c r="D82" s="8">
        <f>D81/D79*100</f>
        <v>29.520379281429804</v>
      </c>
      <c r="E82" s="8"/>
      <c r="F82" s="8">
        <f>F81/F79*100</f>
        <v>33.810395206166547</v>
      </c>
      <c r="G82" s="8"/>
      <c r="H82" s="8">
        <f>H81/H79*100</f>
        <v>12.580607579659302</v>
      </c>
      <c r="I82" s="8">
        <f>I81/I79*100</f>
        <v>11.945373808366703</v>
      </c>
      <c r="J82" s="8"/>
      <c r="K82" s="8">
        <f>K81/K79*100</f>
        <v>14.209791373576591</v>
      </c>
      <c r="L82" s="8"/>
      <c r="M82" s="8">
        <v>5.1327918966510886</v>
      </c>
    </row>
    <row r="83" spans="1:13" x14ac:dyDescent="0.2">
      <c r="A83" s="26"/>
      <c r="B83" s="7"/>
      <c r="C83" s="8"/>
      <c r="D83" s="8"/>
      <c r="E83" s="8"/>
      <c r="F83" s="8"/>
      <c r="G83" s="9"/>
      <c r="H83" s="8"/>
      <c r="I83" s="8"/>
      <c r="J83" s="8"/>
      <c r="K83" s="8"/>
      <c r="L83" s="11"/>
      <c r="M83" s="8"/>
    </row>
    <row r="84" spans="1:13" x14ac:dyDescent="0.2">
      <c r="A84" s="26"/>
      <c r="B84" s="13" t="s">
        <v>1614</v>
      </c>
      <c r="C84" s="14"/>
      <c r="D84" s="14"/>
      <c r="E84" s="14" t="s">
        <v>1615</v>
      </c>
      <c r="F84" s="14"/>
      <c r="G84" s="15" t="s">
        <v>1615</v>
      </c>
      <c r="H84" s="16"/>
      <c r="I84" s="14"/>
      <c r="J84" s="17" t="s">
        <v>1615</v>
      </c>
      <c r="K84" s="14"/>
      <c r="L84" s="11"/>
      <c r="M84" s="17" t="s">
        <v>1615</v>
      </c>
    </row>
    <row r="85" spans="1:13" x14ac:dyDescent="0.2">
      <c r="A85" s="26"/>
      <c r="B85" s="18" t="s">
        <v>1616</v>
      </c>
      <c r="C85" s="19"/>
      <c r="D85" s="19"/>
      <c r="E85" s="14" t="s">
        <v>1615</v>
      </c>
      <c r="F85" s="19"/>
      <c r="G85" s="15" t="s">
        <v>1615</v>
      </c>
      <c r="H85" s="19"/>
      <c r="I85" s="20">
        <f>-(0.15*23304184.12+1770272.5)</f>
        <v>-5265900.1180000007</v>
      </c>
      <c r="J85" s="19"/>
      <c r="K85" s="19"/>
      <c r="L85" s="11"/>
      <c r="M85" s="17"/>
    </row>
    <row r="86" spans="1:13" x14ac:dyDescent="0.2">
      <c r="A86" s="26"/>
      <c r="B86" s="18"/>
      <c r="C86" s="19"/>
      <c r="D86" s="19"/>
      <c r="E86" s="14" t="s">
        <v>1615</v>
      </c>
      <c r="F86" s="19"/>
      <c r="G86" s="15" t="s">
        <v>1615</v>
      </c>
      <c r="H86" s="19"/>
      <c r="I86" s="19"/>
      <c r="J86" s="17"/>
      <c r="K86" s="19"/>
      <c r="L86" s="11"/>
      <c r="M86" s="17" t="s">
        <v>1615</v>
      </c>
    </row>
    <row r="87" spans="1:13" ht="24" x14ac:dyDescent="0.2">
      <c r="A87" s="26"/>
      <c r="B87" s="18" t="s">
        <v>1617</v>
      </c>
      <c r="C87" s="19"/>
      <c r="D87" s="19"/>
      <c r="E87" s="14" t="s">
        <v>1615</v>
      </c>
      <c r="F87" s="19"/>
      <c r="G87" s="21"/>
      <c r="H87" s="19"/>
      <c r="I87" s="20">
        <v>10564590.42</v>
      </c>
      <c r="J87" s="20"/>
      <c r="K87" s="20">
        <v>11314590.4</v>
      </c>
      <c r="L87" s="22">
        <f>I87/K87*100</f>
        <v>93.371390801738613</v>
      </c>
      <c r="M87" s="19"/>
    </row>
    <row r="88" spans="1:13" ht="48" x14ac:dyDescent="0.2">
      <c r="A88" s="26"/>
      <c r="B88" s="23" t="s">
        <v>1618</v>
      </c>
      <c r="C88" s="19"/>
      <c r="D88" s="19"/>
      <c r="E88" s="14" t="s">
        <v>1615</v>
      </c>
      <c r="F88" s="19"/>
      <c r="G88" s="15" t="s">
        <v>1615</v>
      </c>
      <c r="H88" s="19"/>
      <c r="I88" s="19"/>
      <c r="J88" s="17" t="s">
        <v>1615</v>
      </c>
      <c r="K88" s="19"/>
      <c r="L88" s="16" t="s">
        <v>1615</v>
      </c>
      <c r="M88" s="17" t="s">
        <v>1615</v>
      </c>
    </row>
    <row r="89" spans="1:13" x14ac:dyDescent="0.2">
      <c r="A89" s="26"/>
      <c r="B89" s="23" t="s">
        <v>1619</v>
      </c>
      <c r="C89" s="19"/>
      <c r="D89" s="19"/>
      <c r="E89" s="19"/>
      <c r="F89" s="19"/>
      <c r="G89" s="21"/>
      <c r="H89" s="19">
        <f>53719547835.23/1000</f>
        <v>53719547.83523</v>
      </c>
      <c r="I89" s="19">
        <f>10406480127.63/1000</f>
        <v>10406480.127629999</v>
      </c>
      <c r="J89" s="19">
        <f>I89/H89*100</f>
        <v>19.371868429624588</v>
      </c>
      <c r="K89" s="19">
        <f>8862830553.8/1000</f>
        <v>8862830.5537999999</v>
      </c>
      <c r="L89" s="19">
        <f>I89/K89*100</f>
        <v>117.41711707630638</v>
      </c>
      <c r="M89" s="19">
        <v>3813286.1662999988</v>
      </c>
    </row>
    <row r="90" spans="1:13" ht="36" x14ac:dyDescent="0.2">
      <c r="A90" s="26"/>
      <c r="B90" s="23" t="s">
        <v>1620</v>
      </c>
      <c r="C90" s="17"/>
      <c r="D90" s="17"/>
      <c r="E90" s="17"/>
      <c r="F90" s="17"/>
      <c r="G90" s="24"/>
      <c r="H90" s="24">
        <f>H89/H79*100</f>
        <v>97.572320028743903</v>
      </c>
      <c r="I90" s="24">
        <f>I89/I79*100</f>
        <v>98.517283362182866</v>
      </c>
      <c r="J90" s="24"/>
      <c r="K90" s="24">
        <f>K89/K79*100</f>
        <v>98.951221780223946</v>
      </c>
      <c r="L90" s="24"/>
      <c r="M90" s="24">
        <v>36.100063535318178</v>
      </c>
    </row>
    <row r="91" spans="1:13" x14ac:dyDescent="0.2">
      <c r="A91" s="26"/>
      <c r="B91" s="18" t="s">
        <v>1621</v>
      </c>
      <c r="C91" s="19"/>
      <c r="D91" s="19">
        <f>158254352.07/1000</f>
        <v>158254.35206999999</v>
      </c>
      <c r="E91" s="19"/>
      <c r="F91" s="19">
        <f>81534941.55/1000</f>
        <v>81534.941550000003</v>
      </c>
      <c r="G91" s="21">
        <f>D91/F91*100</f>
        <v>194.09390509338016</v>
      </c>
      <c r="H91" s="25"/>
      <c r="I91" s="19"/>
      <c r="J91" s="19"/>
      <c r="K91" s="19"/>
      <c r="L91" s="19"/>
      <c r="M91" s="19"/>
    </row>
  </sheetData>
  <mergeCells count="4">
    <mergeCell ref="A1:A2"/>
    <mergeCell ref="B1:B2"/>
    <mergeCell ref="C1:G1"/>
    <mergeCell ref="H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opLeftCell="A58" workbookViewId="0">
      <selection activeCell="T2" sqref="T2"/>
    </sheetView>
  </sheetViews>
  <sheetFormatPr defaultRowHeight="12.75" x14ac:dyDescent="0.2"/>
  <cols>
    <col min="1" max="1" width="30.140625" style="26" customWidth="1"/>
    <col min="2" max="2" width="58.28515625" style="26" bestFit="1" customWidth="1"/>
    <col min="3" max="4" width="13.42578125" style="26" bestFit="1" customWidth="1"/>
    <col min="5" max="5" width="5.7109375" style="26" bestFit="1" customWidth="1"/>
    <col min="6" max="6" width="13.42578125" style="26" bestFit="1" customWidth="1"/>
    <col min="7" max="7" width="12" style="26" customWidth="1"/>
    <col min="8" max="9" width="13.42578125" style="26" bestFit="1" customWidth="1"/>
    <col min="10" max="10" width="5.7109375" style="26" bestFit="1" customWidth="1"/>
    <col min="11" max="11" width="13.42578125" style="26" bestFit="1" customWidth="1"/>
    <col min="12" max="12" width="14.42578125" style="26" customWidth="1"/>
    <col min="13" max="13" width="13.42578125" style="26" bestFit="1" customWidth="1"/>
  </cols>
  <sheetData>
    <row r="1" spans="1:13" ht="63.75" customHeight="1" x14ac:dyDescent="0.2">
      <c r="A1" s="27" t="s">
        <v>1448</v>
      </c>
      <c r="B1" s="27" t="s">
        <v>1449</v>
      </c>
      <c r="C1" s="28" t="s">
        <v>83</v>
      </c>
      <c r="D1" s="28"/>
      <c r="E1" s="28"/>
      <c r="F1" s="28"/>
      <c r="G1" s="28"/>
      <c r="H1" s="29" t="s">
        <v>1450</v>
      </c>
      <c r="I1" s="29"/>
      <c r="J1" s="29"/>
      <c r="K1" s="29"/>
      <c r="L1" s="29"/>
      <c r="M1" s="29"/>
    </row>
    <row r="2" spans="1:13" ht="98.25" customHeight="1" x14ac:dyDescent="0.2">
      <c r="A2" s="27"/>
      <c r="B2" s="27"/>
      <c r="C2" s="3" t="s">
        <v>1451</v>
      </c>
      <c r="D2" s="4" t="s">
        <v>1455</v>
      </c>
      <c r="E2" s="3" t="s">
        <v>1452</v>
      </c>
      <c r="F2" s="5" t="s">
        <v>1456</v>
      </c>
      <c r="G2" s="3" t="s">
        <v>1453</v>
      </c>
      <c r="H2" s="3" t="s">
        <v>1451</v>
      </c>
      <c r="I2" s="4" t="s">
        <v>1455</v>
      </c>
      <c r="J2" s="3" t="s">
        <v>1452</v>
      </c>
      <c r="K2" s="4" t="s">
        <v>1456</v>
      </c>
      <c r="L2" s="3" t="s">
        <v>1454</v>
      </c>
      <c r="M2" s="3" t="s">
        <v>1457</v>
      </c>
    </row>
    <row r="3" spans="1:13" x14ac:dyDescent="0.2">
      <c r="A3" s="2" t="s">
        <v>1622</v>
      </c>
      <c r="B3" s="2" t="s">
        <v>1623</v>
      </c>
      <c r="C3" s="1">
        <v>4894701.2980699996</v>
      </c>
      <c r="D3" s="1">
        <v>-1277265.74618</v>
      </c>
      <c r="E3" s="1" t="str">
        <f>IF(C3=0," ",IF(D3/C3*100&gt;200,"свыше 200",IF(D3/C3&gt;0,D3/C3*100,"")))</f>
        <v/>
      </c>
      <c r="F3" s="1">
        <v>-1288920.2794900001</v>
      </c>
      <c r="G3" s="1">
        <f>IF(F3=0," ",IF(D3/F3*100&gt;200,"свыше 200",IF(D3/F3&gt;0,D3/F3*100,"")))</f>
        <v>99.095790989136162</v>
      </c>
      <c r="H3" s="1">
        <v>4032230.91683</v>
      </c>
      <c r="I3" s="1">
        <v>-1016693.6137</v>
      </c>
      <c r="J3" s="1" t="str">
        <f>IF(H3=0," ",IF(I3/H3*100&gt;200,"свыше 200",IF(I3/H3&gt;0,I3/H3*100,"")))</f>
        <v/>
      </c>
      <c r="K3" s="1">
        <v>-1109625.5955999999</v>
      </c>
      <c r="L3" s="1">
        <f>IF(K3=0," ",IF(I3/K3*100&gt;200,"свыше 200",IF(I3/K3&gt;0,I3/K3*100,"")))</f>
        <v>91.624924454833845</v>
      </c>
      <c r="M3" s="1">
        <v>-1525613.2702800001</v>
      </c>
    </row>
    <row r="4" spans="1:13" ht="25.5" x14ac:dyDescent="0.2">
      <c r="A4" s="2" t="s">
        <v>1624</v>
      </c>
      <c r="B4" s="2" t="s">
        <v>1625</v>
      </c>
      <c r="C4" s="1">
        <v>2526846.4171099998</v>
      </c>
      <c r="D4" s="1">
        <v>108760.18506</v>
      </c>
      <c r="E4" s="1">
        <f t="shared" ref="E4:E67" si="0">IF(C4=0," ",IF(D4/C4*100&gt;200,"свыше 200",IF(D4/C4&gt;0,D4/C4*100,"")))</f>
        <v>4.3041866068136825</v>
      </c>
      <c r="F4" s="1">
        <v>-715911.96137000003</v>
      </c>
      <c r="G4" s="1" t="str">
        <f t="shared" ref="G4:G67" si="1">IF(F4=0," ",IF(D4/F4*100&gt;200,"свыше 200",IF(D4/F4&gt;0,D4/F4*100,"")))</f>
        <v/>
      </c>
      <c r="H4" s="1">
        <v>2261958.4130799999</v>
      </c>
      <c r="I4" s="1">
        <v>-668519.61045000004</v>
      </c>
      <c r="J4" s="1" t="str">
        <f t="shared" ref="J4:J62" si="2">IF(H4=0," ",IF(I4/H4*100&gt;200,"свыше 200",IF(I4/H4&gt;0,I4/H4*100,"")))</f>
        <v/>
      </c>
      <c r="K4" s="1">
        <v>-831077.58542999998</v>
      </c>
      <c r="L4" s="1">
        <f t="shared" ref="L4:L62" si="3">IF(K4=0," ",IF(I4/K4*100&gt;200,"свыше 200",IF(I4/K4&gt;0,I4/K4*100,"")))</f>
        <v>80.440096348418251</v>
      </c>
      <c r="M4" s="1">
        <v>-331863.63677000004</v>
      </c>
    </row>
    <row r="5" spans="1:13" x14ac:dyDescent="0.2">
      <c r="A5" s="2" t="s">
        <v>1626</v>
      </c>
      <c r="B5" s="2" t="s">
        <v>1627</v>
      </c>
      <c r="C5" s="1">
        <v>5208424.3171100002</v>
      </c>
      <c r="D5" s="1">
        <v>-1038142.92</v>
      </c>
      <c r="E5" s="1" t="str">
        <f t="shared" si="0"/>
        <v/>
      </c>
      <c r="F5" s="1">
        <v>-2905892.92</v>
      </c>
      <c r="G5" s="1">
        <f t="shared" si="1"/>
        <v>35.725436159567778</v>
      </c>
      <c r="H5" s="1">
        <v>4936559.8677399997</v>
      </c>
      <c r="I5" s="1">
        <v>-800000</v>
      </c>
      <c r="J5" s="1" t="str">
        <f t="shared" si="2"/>
        <v/>
      </c>
      <c r="K5" s="1">
        <v>-2450000</v>
      </c>
      <c r="L5" s="1">
        <f t="shared" si="3"/>
        <v>32.653061224489797</v>
      </c>
      <c r="M5" s="1"/>
    </row>
    <row r="6" spans="1:13" ht="25.5" x14ac:dyDescent="0.2">
      <c r="A6" s="2" t="s">
        <v>1628</v>
      </c>
      <c r="B6" s="2" t="s">
        <v>1629</v>
      </c>
      <c r="C6" s="1"/>
      <c r="D6" s="1"/>
      <c r="E6" s="1" t="str">
        <f t="shared" si="0"/>
        <v xml:space="preserve"> </v>
      </c>
      <c r="F6" s="1">
        <v>226000</v>
      </c>
      <c r="G6" s="1" t="str">
        <f t="shared" si="1"/>
        <v/>
      </c>
      <c r="H6" s="1"/>
      <c r="I6" s="1"/>
      <c r="J6" s="1" t="str">
        <f t="shared" si="2"/>
        <v xml:space="preserve"> </v>
      </c>
      <c r="K6" s="1"/>
      <c r="L6" s="1" t="str">
        <f t="shared" si="3"/>
        <v xml:space="preserve"> </v>
      </c>
      <c r="M6" s="1"/>
    </row>
    <row r="7" spans="1:13" ht="25.5" x14ac:dyDescent="0.2">
      <c r="A7" s="2" t="s">
        <v>1628</v>
      </c>
      <c r="B7" s="2" t="s">
        <v>1630</v>
      </c>
      <c r="C7" s="1">
        <v>8709369.0337000005</v>
      </c>
      <c r="D7" s="1">
        <v>70000</v>
      </c>
      <c r="E7" s="1">
        <f t="shared" si="0"/>
        <v>0.80373216164273498</v>
      </c>
      <c r="F7" s="1"/>
      <c r="G7" s="1" t="str">
        <f t="shared" si="1"/>
        <v xml:space="preserve"> </v>
      </c>
      <c r="H7" s="1">
        <v>5736559.8677399997</v>
      </c>
      <c r="I7" s="1"/>
      <c r="J7" s="1" t="str">
        <f t="shared" si="2"/>
        <v/>
      </c>
      <c r="K7" s="1"/>
      <c r="L7" s="1" t="str">
        <f t="shared" si="3"/>
        <v xml:space="preserve"> </v>
      </c>
      <c r="M7" s="1"/>
    </row>
    <row r="8" spans="1:13" ht="25.5" x14ac:dyDescent="0.2">
      <c r="A8" s="2" t="s">
        <v>1631</v>
      </c>
      <c r="B8" s="2" t="s">
        <v>1632</v>
      </c>
      <c r="C8" s="1">
        <v>-3500944.7165899999</v>
      </c>
      <c r="D8" s="1">
        <v>-1108142.92</v>
      </c>
      <c r="E8" s="1">
        <f t="shared" si="0"/>
        <v>31.65268262445905</v>
      </c>
      <c r="F8" s="1">
        <v>-3131892.92</v>
      </c>
      <c r="G8" s="1">
        <f t="shared" si="1"/>
        <v>35.382528978672745</v>
      </c>
      <c r="H8" s="1">
        <v>-800000</v>
      </c>
      <c r="I8" s="1">
        <v>-800000</v>
      </c>
      <c r="J8" s="1">
        <f t="shared" si="2"/>
        <v>100</v>
      </c>
      <c r="K8" s="1">
        <v>-2450000</v>
      </c>
      <c r="L8" s="1">
        <f t="shared" si="3"/>
        <v>32.653061224489797</v>
      </c>
      <c r="M8" s="1"/>
    </row>
    <row r="9" spans="1:13" ht="25.5" x14ac:dyDescent="0.2">
      <c r="A9" s="2" t="s">
        <v>1633</v>
      </c>
      <c r="B9" s="2" t="s">
        <v>1634</v>
      </c>
      <c r="C9" s="1"/>
      <c r="D9" s="1"/>
      <c r="E9" s="1" t="str">
        <f t="shared" si="0"/>
        <v xml:space="preserve"> </v>
      </c>
      <c r="F9" s="1"/>
      <c r="G9" s="1" t="str">
        <f t="shared" si="1"/>
        <v xml:space="preserve"> </v>
      </c>
      <c r="H9" s="1"/>
      <c r="I9" s="1"/>
      <c r="J9" s="1" t="str">
        <f t="shared" si="2"/>
        <v xml:space="preserve"> </v>
      </c>
      <c r="K9" s="1"/>
      <c r="L9" s="1" t="str">
        <f t="shared" si="3"/>
        <v xml:space="preserve"> </v>
      </c>
      <c r="M9" s="1"/>
    </row>
    <row r="10" spans="1:13" ht="25.5" x14ac:dyDescent="0.2">
      <c r="A10" s="2" t="s">
        <v>1633</v>
      </c>
      <c r="B10" s="2" t="s">
        <v>1635</v>
      </c>
      <c r="C10" s="1">
        <v>5736559.8677399997</v>
      </c>
      <c r="D10" s="1"/>
      <c r="E10" s="1" t="str">
        <f t="shared" si="0"/>
        <v/>
      </c>
      <c r="F10" s="1"/>
      <c r="G10" s="1" t="str">
        <f t="shared" si="1"/>
        <v xml:space="preserve"> </v>
      </c>
      <c r="H10" s="1">
        <v>5736559.8677399997</v>
      </c>
      <c r="I10" s="1"/>
      <c r="J10" s="1" t="str">
        <f t="shared" si="2"/>
        <v/>
      </c>
      <c r="K10" s="1"/>
      <c r="L10" s="1" t="str">
        <f t="shared" si="3"/>
        <v xml:space="preserve"> </v>
      </c>
      <c r="M10" s="1"/>
    </row>
    <row r="11" spans="1:13" ht="25.5" x14ac:dyDescent="0.2">
      <c r="A11" s="2" t="s">
        <v>1636</v>
      </c>
      <c r="B11" s="2" t="s">
        <v>1637</v>
      </c>
      <c r="C11" s="1">
        <v>-800000</v>
      </c>
      <c r="D11" s="1">
        <v>-800000</v>
      </c>
      <c r="E11" s="1">
        <f t="shared" si="0"/>
        <v>100</v>
      </c>
      <c r="F11" s="1">
        <v>-2450000</v>
      </c>
      <c r="G11" s="1">
        <f t="shared" si="1"/>
        <v>32.653061224489797</v>
      </c>
      <c r="H11" s="1">
        <v>-800000</v>
      </c>
      <c r="I11" s="1">
        <v>-800000</v>
      </c>
      <c r="J11" s="1">
        <f t="shared" si="2"/>
        <v>100</v>
      </c>
      <c r="K11" s="1">
        <v>-2450000</v>
      </c>
      <c r="L11" s="1">
        <f t="shared" si="3"/>
        <v>32.653061224489797</v>
      </c>
      <c r="M11" s="1"/>
    </row>
    <row r="12" spans="1:13" ht="25.5" x14ac:dyDescent="0.2">
      <c r="A12" s="2" t="s">
        <v>1638</v>
      </c>
      <c r="B12" s="2" t="s">
        <v>1639</v>
      </c>
      <c r="C12" s="1"/>
      <c r="D12" s="1"/>
      <c r="E12" s="1" t="str">
        <f t="shared" si="0"/>
        <v xml:space="preserve"> </v>
      </c>
      <c r="F12" s="1">
        <v>226000</v>
      </c>
      <c r="G12" s="1" t="str">
        <f t="shared" si="1"/>
        <v/>
      </c>
      <c r="H12" s="1"/>
      <c r="I12" s="1"/>
      <c r="J12" s="1" t="str">
        <f t="shared" si="2"/>
        <v xml:space="preserve"> </v>
      </c>
      <c r="K12" s="1"/>
      <c r="L12" s="1" t="str">
        <f t="shared" si="3"/>
        <v xml:space="preserve"> </v>
      </c>
      <c r="M12" s="1"/>
    </row>
    <row r="13" spans="1:13" ht="25.5" x14ac:dyDescent="0.2">
      <c r="A13" s="2" t="s">
        <v>1638</v>
      </c>
      <c r="B13" s="2" t="s">
        <v>1640</v>
      </c>
      <c r="C13" s="1">
        <v>2946309.1659599999</v>
      </c>
      <c r="D13" s="1">
        <v>70000</v>
      </c>
      <c r="E13" s="1">
        <f t="shared" si="0"/>
        <v>2.3758538584049718</v>
      </c>
      <c r="F13" s="1"/>
      <c r="G13" s="1" t="str">
        <f t="shared" si="1"/>
        <v xml:space="preserve"> </v>
      </c>
      <c r="H13" s="1"/>
      <c r="I13" s="1"/>
      <c r="J13" s="1" t="str">
        <f t="shared" si="2"/>
        <v xml:space="preserve"> </v>
      </c>
      <c r="K13" s="1"/>
      <c r="L13" s="1" t="str">
        <f t="shared" si="3"/>
        <v xml:space="preserve"> </v>
      </c>
      <c r="M13" s="1"/>
    </row>
    <row r="14" spans="1:13" ht="25.5" x14ac:dyDescent="0.2">
      <c r="A14" s="2" t="s">
        <v>1641</v>
      </c>
      <c r="B14" s="2" t="s">
        <v>1642</v>
      </c>
      <c r="C14" s="1">
        <v>-2673000</v>
      </c>
      <c r="D14" s="1">
        <v>-300000</v>
      </c>
      <c r="E14" s="1">
        <f t="shared" si="0"/>
        <v>11.22334455667789</v>
      </c>
      <c r="F14" s="1">
        <v>-673000</v>
      </c>
      <c r="G14" s="1">
        <f t="shared" si="1"/>
        <v>44.576523031203571</v>
      </c>
      <c r="H14" s="1"/>
      <c r="I14" s="1"/>
      <c r="J14" s="1" t="str">
        <f t="shared" si="2"/>
        <v xml:space="preserve"> </v>
      </c>
      <c r="K14" s="1"/>
      <c r="L14" s="1" t="str">
        <f t="shared" si="3"/>
        <v xml:space="preserve"> </v>
      </c>
      <c r="M14" s="1"/>
    </row>
    <row r="15" spans="1:13" ht="25.5" x14ac:dyDescent="0.2">
      <c r="A15" s="2" t="s">
        <v>1643</v>
      </c>
      <c r="B15" s="2" t="s">
        <v>1644</v>
      </c>
      <c r="C15" s="1"/>
      <c r="D15" s="1"/>
      <c r="E15" s="1" t="str">
        <f t="shared" si="0"/>
        <v xml:space="preserve"> </v>
      </c>
      <c r="F15" s="1"/>
      <c r="G15" s="1" t="str">
        <f t="shared" si="1"/>
        <v xml:space="preserve"> </v>
      </c>
      <c r="H15" s="1"/>
      <c r="I15" s="1"/>
      <c r="J15" s="1" t="str">
        <f t="shared" si="2"/>
        <v xml:space="preserve"> </v>
      </c>
      <c r="K15" s="1"/>
      <c r="L15" s="1" t="str">
        <f t="shared" si="3"/>
        <v xml:space="preserve"> </v>
      </c>
      <c r="M15" s="1"/>
    </row>
    <row r="16" spans="1:13" ht="25.5" x14ac:dyDescent="0.2">
      <c r="A16" s="2" t="s">
        <v>1643</v>
      </c>
      <c r="B16" s="2" t="s">
        <v>1645</v>
      </c>
      <c r="C16" s="1">
        <v>22500</v>
      </c>
      <c r="D16" s="1"/>
      <c r="E16" s="1" t="str">
        <f t="shared" si="0"/>
        <v/>
      </c>
      <c r="F16" s="1"/>
      <c r="G16" s="1" t="str">
        <f t="shared" si="1"/>
        <v xml:space="preserve"> </v>
      </c>
      <c r="H16" s="1"/>
      <c r="I16" s="1"/>
      <c r="J16" s="1" t="str">
        <f t="shared" si="2"/>
        <v xml:space="preserve"> </v>
      </c>
      <c r="K16" s="1"/>
      <c r="L16" s="1" t="str">
        <f t="shared" si="3"/>
        <v xml:space="preserve"> </v>
      </c>
      <c r="M16" s="1"/>
    </row>
    <row r="17" spans="1:13" ht="25.5" x14ac:dyDescent="0.2">
      <c r="A17" s="2" t="s">
        <v>1646</v>
      </c>
      <c r="B17" s="2" t="s">
        <v>1647</v>
      </c>
      <c r="C17" s="1">
        <v>-20644.71659</v>
      </c>
      <c r="D17" s="1">
        <v>-3750</v>
      </c>
      <c r="E17" s="1">
        <f t="shared" si="0"/>
        <v>18.164453765456123</v>
      </c>
      <c r="F17" s="1">
        <v>-4500</v>
      </c>
      <c r="G17" s="1">
        <f t="shared" si="1"/>
        <v>83.333333333333343</v>
      </c>
      <c r="H17" s="1"/>
      <c r="I17" s="1"/>
      <c r="J17" s="1" t="str">
        <f t="shared" si="2"/>
        <v xml:space="preserve"> </v>
      </c>
      <c r="K17" s="1"/>
      <c r="L17" s="1" t="str">
        <f t="shared" si="3"/>
        <v xml:space="preserve"> </v>
      </c>
      <c r="M17" s="1"/>
    </row>
    <row r="18" spans="1:13" ht="25.5" x14ac:dyDescent="0.2">
      <c r="A18" s="2" t="s">
        <v>1648</v>
      </c>
      <c r="B18" s="2" t="s">
        <v>1649</v>
      </c>
      <c r="C18" s="1"/>
      <c r="D18" s="1"/>
      <c r="E18" s="1" t="str">
        <f t="shared" si="0"/>
        <v xml:space="preserve"> </v>
      </c>
      <c r="F18" s="1"/>
      <c r="G18" s="1" t="str">
        <f t="shared" si="1"/>
        <v xml:space="preserve"> </v>
      </c>
      <c r="H18" s="1"/>
      <c r="I18" s="1"/>
      <c r="J18" s="1" t="str">
        <f t="shared" si="2"/>
        <v xml:space="preserve"> </v>
      </c>
      <c r="K18" s="1"/>
      <c r="L18" s="1" t="str">
        <f t="shared" si="3"/>
        <v xml:space="preserve"> </v>
      </c>
      <c r="M18" s="1"/>
    </row>
    <row r="19" spans="1:13" ht="25.5" x14ac:dyDescent="0.2">
      <c r="A19" s="2" t="s">
        <v>1648</v>
      </c>
      <c r="B19" s="2" t="s">
        <v>1650</v>
      </c>
      <c r="C19" s="1">
        <v>4000</v>
      </c>
      <c r="D19" s="1"/>
      <c r="E19" s="1" t="str">
        <f t="shared" si="0"/>
        <v/>
      </c>
      <c r="F19" s="1"/>
      <c r="G19" s="1" t="str">
        <f t="shared" si="1"/>
        <v xml:space="preserve"> </v>
      </c>
      <c r="H19" s="1"/>
      <c r="I19" s="1"/>
      <c r="J19" s="1" t="str">
        <f t="shared" si="2"/>
        <v xml:space="preserve"> </v>
      </c>
      <c r="K19" s="1"/>
      <c r="L19" s="1" t="str">
        <f t="shared" si="3"/>
        <v xml:space="preserve"> </v>
      </c>
      <c r="M19" s="1"/>
    </row>
    <row r="20" spans="1:13" ht="25.5" x14ac:dyDescent="0.2">
      <c r="A20" s="2" t="s">
        <v>1651</v>
      </c>
      <c r="B20" s="2" t="s">
        <v>1652</v>
      </c>
      <c r="C20" s="1">
        <v>-7300</v>
      </c>
      <c r="D20" s="1">
        <v>-4392.92</v>
      </c>
      <c r="E20" s="1">
        <f t="shared" si="0"/>
        <v>60.176986301369858</v>
      </c>
      <c r="F20" s="1">
        <v>-4392.92</v>
      </c>
      <c r="G20" s="1">
        <f t="shared" si="1"/>
        <v>100</v>
      </c>
      <c r="H20" s="1"/>
      <c r="I20" s="1"/>
      <c r="J20" s="1" t="str">
        <f t="shared" si="2"/>
        <v xml:space="preserve"> </v>
      </c>
      <c r="K20" s="1"/>
      <c r="L20" s="1" t="str">
        <f t="shared" si="3"/>
        <v xml:space="preserve"> </v>
      </c>
      <c r="M20" s="1"/>
    </row>
    <row r="21" spans="1:13" ht="25.5" x14ac:dyDescent="0.2">
      <c r="A21" s="2" t="s">
        <v>1653</v>
      </c>
      <c r="B21" s="2" t="s">
        <v>1654</v>
      </c>
      <c r="C21" s="1">
        <v>-2631577.9</v>
      </c>
      <c r="D21" s="1">
        <v>-400000</v>
      </c>
      <c r="E21" s="1">
        <f t="shared" si="0"/>
        <v>15.200006049602408</v>
      </c>
      <c r="F21" s="1">
        <v>362500</v>
      </c>
      <c r="G21" s="1" t="str">
        <f t="shared" si="1"/>
        <v/>
      </c>
      <c r="H21" s="1">
        <v>-2630674.9</v>
      </c>
      <c r="I21" s="1">
        <v>-400000</v>
      </c>
      <c r="J21" s="1">
        <f t="shared" si="2"/>
        <v>15.205223572095511</v>
      </c>
      <c r="K21" s="1"/>
      <c r="L21" s="1" t="str">
        <f t="shared" si="3"/>
        <v xml:space="preserve"> </v>
      </c>
      <c r="M21" s="1">
        <v>-400000</v>
      </c>
    </row>
    <row r="22" spans="1:13" ht="25.5" x14ac:dyDescent="0.2">
      <c r="A22" s="2" t="s">
        <v>1655</v>
      </c>
      <c r="B22" s="2" t="s">
        <v>1656</v>
      </c>
      <c r="C22" s="1">
        <v>-2631577.9</v>
      </c>
      <c r="D22" s="1">
        <v>-400000</v>
      </c>
      <c r="E22" s="1">
        <f t="shared" si="0"/>
        <v>15.200006049602408</v>
      </c>
      <c r="F22" s="1">
        <v>362500</v>
      </c>
      <c r="G22" s="1" t="str">
        <f t="shared" si="1"/>
        <v/>
      </c>
      <c r="H22" s="1">
        <v>-2630674.9</v>
      </c>
      <c r="I22" s="1">
        <v>-400000</v>
      </c>
      <c r="J22" s="1">
        <f t="shared" si="2"/>
        <v>15.205223572095511</v>
      </c>
      <c r="K22" s="1"/>
      <c r="L22" s="1" t="str">
        <f t="shared" si="3"/>
        <v xml:space="preserve"> </v>
      </c>
      <c r="M22" s="1">
        <v>-400000</v>
      </c>
    </row>
    <row r="23" spans="1:13" ht="25.5" x14ac:dyDescent="0.2">
      <c r="A23" s="2" t="s">
        <v>1657</v>
      </c>
      <c r="B23" s="2" t="s">
        <v>1658</v>
      </c>
      <c r="C23" s="1"/>
      <c r="D23" s="1"/>
      <c r="E23" s="1" t="str">
        <f t="shared" si="0"/>
        <v xml:space="preserve"> </v>
      </c>
      <c r="F23" s="1">
        <v>799326</v>
      </c>
      <c r="G23" s="1" t="str">
        <f t="shared" si="1"/>
        <v/>
      </c>
      <c r="H23" s="1"/>
      <c r="I23" s="1"/>
      <c r="J23" s="1" t="str">
        <f t="shared" si="2"/>
        <v xml:space="preserve"> </v>
      </c>
      <c r="K23" s="1">
        <v>436826</v>
      </c>
      <c r="L23" s="1" t="str">
        <f t="shared" si="3"/>
        <v/>
      </c>
      <c r="M23" s="1"/>
    </row>
    <row r="24" spans="1:13" ht="25.5" x14ac:dyDescent="0.2">
      <c r="A24" s="2" t="s">
        <v>1657</v>
      </c>
      <c r="B24" s="2" t="s">
        <v>1659</v>
      </c>
      <c r="C24" s="1">
        <v>3435496.7</v>
      </c>
      <c r="D24" s="1"/>
      <c r="E24" s="1" t="str">
        <f t="shared" si="0"/>
        <v/>
      </c>
      <c r="F24" s="1"/>
      <c r="G24" s="1" t="str">
        <f t="shared" si="1"/>
        <v xml:space="preserve"> </v>
      </c>
      <c r="H24" s="1">
        <v>3000000</v>
      </c>
      <c r="I24" s="1"/>
      <c r="J24" s="1" t="str">
        <f t="shared" si="2"/>
        <v/>
      </c>
      <c r="K24" s="1"/>
      <c r="L24" s="1" t="str">
        <f t="shared" si="3"/>
        <v xml:space="preserve"> </v>
      </c>
      <c r="M24" s="1"/>
    </row>
    <row r="25" spans="1:13" ht="38.25" x14ac:dyDescent="0.2">
      <c r="A25" s="2" t="s">
        <v>1660</v>
      </c>
      <c r="B25" s="2" t="s">
        <v>1661</v>
      </c>
      <c r="C25" s="1">
        <v>-6067074.5999999996</v>
      </c>
      <c r="D25" s="1">
        <v>-400000</v>
      </c>
      <c r="E25" s="1">
        <f t="shared" si="0"/>
        <v>6.5929632709642307</v>
      </c>
      <c r="F25" s="1">
        <v>-436826</v>
      </c>
      <c r="G25" s="1">
        <f t="shared" si="1"/>
        <v>91.56964100122245</v>
      </c>
      <c r="H25" s="1">
        <v>-5630674.9000000004</v>
      </c>
      <c r="I25" s="1">
        <v>-400000</v>
      </c>
      <c r="J25" s="1">
        <f t="shared" si="2"/>
        <v>7.1039441470861693</v>
      </c>
      <c r="K25" s="1">
        <v>-436826</v>
      </c>
      <c r="L25" s="1">
        <f t="shared" si="3"/>
        <v>91.56964100122245</v>
      </c>
      <c r="M25" s="1">
        <v>-400000</v>
      </c>
    </row>
    <row r="26" spans="1:13" ht="38.25" x14ac:dyDescent="0.2">
      <c r="A26" s="2" t="s">
        <v>1662</v>
      </c>
      <c r="B26" s="2" t="s">
        <v>1663</v>
      </c>
      <c r="C26" s="1"/>
      <c r="D26" s="1"/>
      <c r="E26" s="1" t="str">
        <f t="shared" si="0"/>
        <v xml:space="preserve"> </v>
      </c>
      <c r="F26" s="1">
        <v>436826</v>
      </c>
      <c r="G26" s="1" t="str">
        <f t="shared" si="1"/>
        <v/>
      </c>
      <c r="H26" s="1"/>
      <c r="I26" s="1"/>
      <c r="J26" s="1" t="str">
        <f t="shared" si="2"/>
        <v xml:space="preserve"> </v>
      </c>
      <c r="K26" s="1">
        <v>436826</v>
      </c>
      <c r="L26" s="1" t="str">
        <f t="shared" si="3"/>
        <v/>
      </c>
      <c r="M26" s="1"/>
    </row>
    <row r="27" spans="1:13" ht="38.25" x14ac:dyDescent="0.2">
      <c r="A27" s="2" t="s">
        <v>1662</v>
      </c>
      <c r="B27" s="2" t="s">
        <v>1664</v>
      </c>
      <c r="C27" s="1">
        <v>3000000</v>
      </c>
      <c r="D27" s="1"/>
      <c r="E27" s="1" t="str">
        <f t="shared" si="0"/>
        <v/>
      </c>
      <c r="F27" s="1"/>
      <c r="G27" s="1" t="str">
        <f t="shared" si="1"/>
        <v xml:space="preserve"> </v>
      </c>
      <c r="H27" s="1">
        <v>3000000</v>
      </c>
      <c r="I27" s="1"/>
      <c r="J27" s="1" t="str">
        <f t="shared" si="2"/>
        <v/>
      </c>
      <c r="K27" s="1"/>
      <c r="L27" s="1" t="str">
        <f t="shared" si="3"/>
        <v xml:space="preserve"> </v>
      </c>
      <c r="M27" s="1"/>
    </row>
    <row r="28" spans="1:13" ht="38.25" x14ac:dyDescent="0.2">
      <c r="A28" s="2" t="s">
        <v>1665</v>
      </c>
      <c r="B28" s="2" t="s">
        <v>1666</v>
      </c>
      <c r="C28" s="1">
        <v>-5630674.9000000004</v>
      </c>
      <c r="D28" s="1">
        <v>-400000</v>
      </c>
      <c r="E28" s="1">
        <f t="shared" si="0"/>
        <v>7.1039441470861693</v>
      </c>
      <c r="F28" s="1">
        <v>-436826</v>
      </c>
      <c r="G28" s="1">
        <f t="shared" si="1"/>
        <v>91.56964100122245</v>
      </c>
      <c r="H28" s="1">
        <v>-5630674.9000000004</v>
      </c>
      <c r="I28" s="1">
        <v>-400000</v>
      </c>
      <c r="J28" s="1">
        <f t="shared" si="2"/>
        <v>7.1039441470861693</v>
      </c>
      <c r="K28" s="1">
        <v>-436826</v>
      </c>
      <c r="L28" s="1">
        <f t="shared" si="3"/>
        <v>91.56964100122245</v>
      </c>
      <c r="M28" s="1">
        <v>-400000</v>
      </c>
    </row>
    <row r="29" spans="1:13" ht="38.25" x14ac:dyDescent="0.2">
      <c r="A29" s="2" t="s">
        <v>1667</v>
      </c>
      <c r="B29" s="2" t="s">
        <v>1668</v>
      </c>
      <c r="C29" s="1"/>
      <c r="D29" s="1"/>
      <c r="E29" s="1" t="str">
        <f t="shared" si="0"/>
        <v xml:space="preserve"> </v>
      </c>
      <c r="F29" s="1">
        <v>362500</v>
      </c>
      <c r="G29" s="1" t="str">
        <f t="shared" si="1"/>
        <v/>
      </c>
      <c r="H29" s="1"/>
      <c r="I29" s="1"/>
      <c r="J29" s="1" t="str">
        <f t="shared" si="2"/>
        <v xml:space="preserve"> </v>
      </c>
      <c r="K29" s="1"/>
      <c r="L29" s="1" t="str">
        <f t="shared" si="3"/>
        <v xml:space="preserve"> </v>
      </c>
      <c r="M29" s="1"/>
    </row>
    <row r="30" spans="1:13" ht="38.25" x14ac:dyDescent="0.2">
      <c r="A30" s="2" t="s">
        <v>1667</v>
      </c>
      <c r="B30" s="2" t="s">
        <v>1669</v>
      </c>
      <c r="C30" s="1">
        <v>391870</v>
      </c>
      <c r="D30" s="1"/>
      <c r="E30" s="1" t="str">
        <f t="shared" si="0"/>
        <v/>
      </c>
      <c r="F30" s="1"/>
      <c r="G30" s="1" t="str">
        <f t="shared" si="1"/>
        <v xml:space="preserve"> </v>
      </c>
      <c r="H30" s="1"/>
      <c r="I30" s="1"/>
      <c r="J30" s="1" t="str">
        <f t="shared" si="2"/>
        <v xml:space="preserve"> </v>
      </c>
      <c r="K30" s="1"/>
      <c r="L30" s="1" t="str">
        <f t="shared" si="3"/>
        <v xml:space="preserve"> </v>
      </c>
      <c r="M30" s="1"/>
    </row>
    <row r="31" spans="1:13" ht="38.25" x14ac:dyDescent="0.2">
      <c r="A31" s="2" t="s">
        <v>1670</v>
      </c>
      <c r="B31" s="2" t="s">
        <v>1671</v>
      </c>
      <c r="C31" s="1">
        <v>-391870</v>
      </c>
      <c r="D31" s="1"/>
      <c r="E31" s="1" t="str">
        <f t="shared" si="0"/>
        <v/>
      </c>
      <c r="F31" s="1"/>
      <c r="G31" s="1" t="str">
        <f t="shared" si="1"/>
        <v xml:space="preserve"> </v>
      </c>
      <c r="H31" s="1"/>
      <c r="I31" s="1"/>
      <c r="J31" s="1" t="str">
        <f t="shared" si="2"/>
        <v xml:space="preserve"> </v>
      </c>
      <c r="K31" s="1"/>
      <c r="L31" s="1" t="str">
        <f t="shared" si="3"/>
        <v xml:space="preserve"> </v>
      </c>
      <c r="M31" s="1"/>
    </row>
    <row r="32" spans="1:13" ht="38.25" x14ac:dyDescent="0.2">
      <c r="A32" s="2" t="s">
        <v>1672</v>
      </c>
      <c r="B32" s="2" t="s">
        <v>1673</v>
      </c>
      <c r="C32" s="1">
        <v>36919.800000000003</v>
      </c>
      <c r="D32" s="1"/>
      <c r="E32" s="1" t="str">
        <f t="shared" si="0"/>
        <v/>
      </c>
      <c r="F32" s="1"/>
      <c r="G32" s="1" t="str">
        <f t="shared" si="1"/>
        <v xml:space="preserve"> </v>
      </c>
      <c r="H32" s="1"/>
      <c r="I32" s="1"/>
      <c r="J32" s="1" t="str">
        <f t="shared" si="2"/>
        <v xml:space="preserve"> </v>
      </c>
      <c r="K32" s="1"/>
      <c r="L32" s="1" t="str">
        <f t="shared" si="3"/>
        <v xml:space="preserve"> </v>
      </c>
      <c r="M32" s="1"/>
    </row>
    <row r="33" spans="1:13" ht="38.25" x14ac:dyDescent="0.2">
      <c r="A33" s="2" t="s">
        <v>1674</v>
      </c>
      <c r="B33" s="2" t="s">
        <v>1675</v>
      </c>
      <c r="C33" s="1">
        <v>-37822.800000000003</v>
      </c>
      <c r="D33" s="1"/>
      <c r="E33" s="1" t="str">
        <f t="shared" si="0"/>
        <v/>
      </c>
      <c r="F33" s="1"/>
      <c r="G33" s="1" t="str">
        <f t="shared" si="1"/>
        <v xml:space="preserve"> </v>
      </c>
      <c r="H33" s="1"/>
      <c r="I33" s="1"/>
      <c r="J33" s="1" t="str">
        <f t="shared" si="2"/>
        <v xml:space="preserve"> </v>
      </c>
      <c r="K33" s="1"/>
      <c r="L33" s="1" t="str">
        <f t="shared" si="3"/>
        <v xml:space="preserve"> </v>
      </c>
      <c r="M33" s="1"/>
    </row>
    <row r="34" spans="1:13" ht="38.25" x14ac:dyDescent="0.2">
      <c r="A34" s="2" t="s">
        <v>1676</v>
      </c>
      <c r="B34" s="2" t="s">
        <v>1677</v>
      </c>
      <c r="C34" s="1">
        <v>6706.9</v>
      </c>
      <c r="D34" s="1"/>
      <c r="E34" s="1" t="str">
        <f t="shared" si="0"/>
        <v/>
      </c>
      <c r="F34" s="1"/>
      <c r="G34" s="1" t="str">
        <f t="shared" si="1"/>
        <v xml:space="preserve"> </v>
      </c>
      <c r="H34" s="1"/>
      <c r="I34" s="1"/>
      <c r="J34" s="1" t="str">
        <f t="shared" si="2"/>
        <v xml:space="preserve"> </v>
      </c>
      <c r="K34" s="1"/>
      <c r="L34" s="1" t="str">
        <f t="shared" si="3"/>
        <v xml:space="preserve"> </v>
      </c>
      <c r="M34" s="1"/>
    </row>
    <row r="35" spans="1:13" ht="38.25" x14ac:dyDescent="0.2">
      <c r="A35" s="2" t="s">
        <v>1678</v>
      </c>
      <c r="B35" s="2" t="s">
        <v>1679</v>
      </c>
      <c r="C35" s="1">
        <v>-6706.9</v>
      </c>
      <c r="D35" s="1"/>
      <c r="E35" s="1" t="str">
        <f t="shared" si="0"/>
        <v/>
      </c>
      <c r="F35" s="1"/>
      <c r="G35" s="1" t="str">
        <f t="shared" si="1"/>
        <v xml:space="preserve"> </v>
      </c>
      <c r="H35" s="1"/>
      <c r="I35" s="1"/>
      <c r="J35" s="1" t="str">
        <f t="shared" si="2"/>
        <v xml:space="preserve"> </v>
      </c>
      <c r="K35" s="1"/>
      <c r="L35" s="1" t="str">
        <f t="shared" si="3"/>
        <v xml:space="preserve"> </v>
      </c>
      <c r="M35" s="1"/>
    </row>
    <row r="36" spans="1:13" x14ac:dyDescent="0.2">
      <c r="A36" s="2" t="s">
        <v>1680</v>
      </c>
      <c r="B36" s="2" t="s">
        <v>1681</v>
      </c>
      <c r="C36" s="1">
        <v>-50000</v>
      </c>
      <c r="D36" s="1">
        <v>1546903.10506</v>
      </c>
      <c r="E36" s="1" t="str">
        <f t="shared" si="0"/>
        <v/>
      </c>
      <c r="F36" s="1">
        <v>1827480.95863</v>
      </c>
      <c r="G36" s="1">
        <f t="shared" si="1"/>
        <v>84.64674270640063</v>
      </c>
      <c r="H36" s="1">
        <v>-43926.554660000002</v>
      </c>
      <c r="I36" s="1">
        <v>531480.38954999996</v>
      </c>
      <c r="J36" s="1" t="str">
        <f t="shared" si="2"/>
        <v/>
      </c>
      <c r="K36" s="1">
        <v>1618922.41457</v>
      </c>
      <c r="L36" s="1">
        <f t="shared" si="3"/>
        <v>32.829268701623718</v>
      </c>
      <c r="M36" s="1">
        <v>68136.363229999959</v>
      </c>
    </row>
    <row r="37" spans="1:13" ht="25.5" x14ac:dyDescent="0.2">
      <c r="A37" s="2" t="s">
        <v>1682</v>
      </c>
      <c r="B37" s="2" t="s">
        <v>1683</v>
      </c>
      <c r="C37" s="1"/>
      <c r="D37" s="1">
        <v>824000</v>
      </c>
      <c r="E37" s="1" t="str">
        <f t="shared" si="0"/>
        <v xml:space="preserve"> </v>
      </c>
      <c r="F37" s="1"/>
      <c r="G37" s="1" t="str">
        <f t="shared" si="1"/>
        <v xml:space="preserve"> </v>
      </c>
      <c r="H37" s="1"/>
      <c r="I37" s="1"/>
      <c r="J37" s="1" t="str">
        <f t="shared" si="2"/>
        <v xml:space="preserve"> </v>
      </c>
      <c r="K37" s="1"/>
      <c r="L37" s="1" t="str">
        <f t="shared" si="3"/>
        <v xml:space="preserve"> </v>
      </c>
      <c r="M37" s="1"/>
    </row>
    <row r="38" spans="1:13" ht="25.5" x14ac:dyDescent="0.2">
      <c r="A38" s="2" t="s">
        <v>1684</v>
      </c>
      <c r="B38" s="2" t="s">
        <v>1685</v>
      </c>
      <c r="C38" s="1"/>
      <c r="D38" s="1">
        <v>824000</v>
      </c>
      <c r="E38" s="1" t="str">
        <f t="shared" si="0"/>
        <v xml:space="preserve"> </v>
      </c>
      <c r="F38" s="1"/>
      <c r="G38" s="1" t="str">
        <f t="shared" si="1"/>
        <v xml:space="preserve"> </v>
      </c>
      <c r="H38" s="1"/>
      <c r="I38" s="1"/>
      <c r="J38" s="1" t="str">
        <f t="shared" si="2"/>
        <v xml:space="preserve"> </v>
      </c>
      <c r="K38" s="1"/>
      <c r="L38" s="1" t="str">
        <f t="shared" si="3"/>
        <v xml:space="preserve"> </v>
      </c>
      <c r="M38" s="1"/>
    </row>
    <row r="39" spans="1:13" ht="25.5" x14ac:dyDescent="0.2">
      <c r="A39" s="2" t="s">
        <v>1686</v>
      </c>
      <c r="B39" s="2" t="s">
        <v>1687</v>
      </c>
      <c r="C39" s="1"/>
      <c r="D39" s="1">
        <v>824000</v>
      </c>
      <c r="E39" s="1" t="str">
        <f t="shared" si="0"/>
        <v xml:space="preserve"> </v>
      </c>
      <c r="F39" s="1"/>
      <c r="G39" s="1" t="str">
        <f t="shared" si="1"/>
        <v xml:space="preserve"> </v>
      </c>
      <c r="H39" s="1"/>
      <c r="I39" s="1"/>
      <c r="J39" s="1" t="str">
        <f t="shared" si="2"/>
        <v xml:space="preserve"> </v>
      </c>
      <c r="K39" s="1"/>
      <c r="L39" s="1" t="str">
        <f t="shared" si="3"/>
        <v xml:space="preserve"> </v>
      </c>
      <c r="M39" s="1"/>
    </row>
    <row r="40" spans="1:13" ht="25.5" x14ac:dyDescent="0.2">
      <c r="A40" s="2" t="s">
        <v>1688</v>
      </c>
      <c r="B40" s="2" t="s">
        <v>1689</v>
      </c>
      <c r="C40" s="1">
        <v>-50000</v>
      </c>
      <c r="D40" s="1">
        <v>4800</v>
      </c>
      <c r="E40" s="1" t="str">
        <f t="shared" si="0"/>
        <v/>
      </c>
      <c r="F40" s="1">
        <v>4800</v>
      </c>
      <c r="G40" s="1">
        <f t="shared" si="1"/>
        <v>100</v>
      </c>
      <c r="H40" s="1">
        <v>-43926.554660000002</v>
      </c>
      <c r="I40" s="1">
        <v>5000</v>
      </c>
      <c r="J40" s="1" t="str">
        <f t="shared" si="2"/>
        <v/>
      </c>
      <c r="K40" s="1">
        <v>5000</v>
      </c>
      <c r="L40" s="1">
        <f t="shared" si="3"/>
        <v>100</v>
      </c>
      <c r="M40" s="1">
        <v>1800</v>
      </c>
    </row>
    <row r="41" spans="1:13" ht="25.5" x14ac:dyDescent="0.2">
      <c r="A41" s="2" t="s">
        <v>1690</v>
      </c>
      <c r="B41" s="2" t="s">
        <v>1691</v>
      </c>
      <c r="C41" s="1">
        <v>-110300</v>
      </c>
      <c r="D41" s="1"/>
      <c r="E41" s="1" t="str">
        <f t="shared" si="0"/>
        <v/>
      </c>
      <c r="F41" s="1"/>
      <c r="G41" s="1" t="str">
        <f t="shared" si="1"/>
        <v xml:space="preserve"> </v>
      </c>
      <c r="H41" s="1">
        <v>-100000</v>
      </c>
      <c r="I41" s="1"/>
      <c r="J41" s="1" t="str">
        <f t="shared" si="2"/>
        <v/>
      </c>
      <c r="K41" s="1"/>
      <c r="L41" s="1" t="str">
        <f t="shared" si="3"/>
        <v xml:space="preserve"> </v>
      </c>
      <c r="M41" s="1"/>
    </row>
    <row r="42" spans="1:13" ht="25.5" x14ac:dyDescent="0.2">
      <c r="A42" s="2" t="s">
        <v>1692</v>
      </c>
      <c r="B42" s="2" t="s">
        <v>1693</v>
      </c>
      <c r="C42" s="1">
        <v>60300</v>
      </c>
      <c r="D42" s="1">
        <v>4800</v>
      </c>
      <c r="E42" s="1">
        <f t="shared" si="0"/>
        <v>7.9601990049751246</v>
      </c>
      <c r="F42" s="1">
        <v>4800</v>
      </c>
      <c r="G42" s="1">
        <f t="shared" si="1"/>
        <v>100</v>
      </c>
      <c r="H42" s="1">
        <v>56073.445339999998</v>
      </c>
      <c r="I42" s="1">
        <v>5000</v>
      </c>
      <c r="J42" s="1">
        <f t="shared" si="2"/>
        <v>8.9168767313701167</v>
      </c>
      <c r="K42" s="1">
        <v>5000</v>
      </c>
      <c r="L42" s="1">
        <f t="shared" si="3"/>
        <v>100</v>
      </c>
      <c r="M42" s="1">
        <v>1800</v>
      </c>
    </row>
    <row r="43" spans="1:13" ht="25.5" x14ac:dyDescent="0.2">
      <c r="A43" s="2" t="s">
        <v>1694</v>
      </c>
      <c r="B43" s="2" t="s">
        <v>1695</v>
      </c>
      <c r="C43" s="1"/>
      <c r="D43" s="1">
        <v>4800</v>
      </c>
      <c r="E43" s="1" t="str">
        <f t="shared" si="0"/>
        <v xml:space="preserve"> </v>
      </c>
      <c r="F43" s="1">
        <v>4800</v>
      </c>
      <c r="G43" s="1">
        <f t="shared" si="1"/>
        <v>100</v>
      </c>
      <c r="H43" s="1"/>
      <c r="I43" s="1">
        <v>4800</v>
      </c>
      <c r="J43" s="1" t="str">
        <f t="shared" si="2"/>
        <v xml:space="preserve"> </v>
      </c>
      <c r="K43" s="1">
        <v>4800</v>
      </c>
      <c r="L43" s="1">
        <f t="shared" si="3"/>
        <v>100</v>
      </c>
      <c r="M43" s="1">
        <v>1600</v>
      </c>
    </row>
    <row r="44" spans="1:13" ht="38.25" x14ac:dyDescent="0.2">
      <c r="A44" s="2" t="s">
        <v>1696</v>
      </c>
      <c r="B44" s="2" t="s">
        <v>1697</v>
      </c>
      <c r="C44" s="1"/>
      <c r="D44" s="1">
        <v>4800</v>
      </c>
      <c r="E44" s="1" t="str">
        <f t="shared" si="0"/>
        <v xml:space="preserve"> </v>
      </c>
      <c r="F44" s="1">
        <v>4800</v>
      </c>
      <c r="G44" s="1">
        <f t="shared" si="1"/>
        <v>100</v>
      </c>
      <c r="H44" s="1"/>
      <c r="I44" s="1">
        <v>4800</v>
      </c>
      <c r="J44" s="1" t="str">
        <f t="shared" si="2"/>
        <v xml:space="preserve"> </v>
      </c>
      <c r="K44" s="1">
        <v>4800</v>
      </c>
      <c r="L44" s="1">
        <f t="shared" si="3"/>
        <v>100</v>
      </c>
      <c r="M44" s="1">
        <v>1600</v>
      </c>
    </row>
    <row r="45" spans="1:13" ht="25.5" x14ac:dyDescent="0.2">
      <c r="A45" s="2" t="s">
        <v>1698</v>
      </c>
      <c r="B45" s="2" t="s">
        <v>1699</v>
      </c>
      <c r="C45" s="1">
        <v>-110300</v>
      </c>
      <c r="D45" s="1"/>
      <c r="E45" s="1" t="str">
        <f t="shared" si="0"/>
        <v/>
      </c>
      <c r="F45" s="1"/>
      <c r="G45" s="1" t="str">
        <f t="shared" si="1"/>
        <v xml:space="preserve"> </v>
      </c>
      <c r="H45" s="1">
        <v>-100000</v>
      </c>
      <c r="I45" s="1"/>
      <c r="J45" s="1" t="str">
        <f t="shared" si="2"/>
        <v/>
      </c>
      <c r="K45" s="1"/>
      <c r="L45" s="1" t="str">
        <f t="shared" si="3"/>
        <v xml:space="preserve"> </v>
      </c>
      <c r="M45" s="1"/>
    </row>
    <row r="46" spans="1:13" ht="38.25" x14ac:dyDescent="0.2">
      <c r="A46" s="2" t="s">
        <v>1700</v>
      </c>
      <c r="B46" s="2" t="s">
        <v>1701</v>
      </c>
      <c r="C46" s="1">
        <v>60300</v>
      </c>
      <c r="D46" s="1"/>
      <c r="E46" s="1" t="str">
        <f t="shared" si="0"/>
        <v/>
      </c>
      <c r="F46" s="1"/>
      <c r="G46" s="1" t="str">
        <f t="shared" si="1"/>
        <v xml:space="preserve"> </v>
      </c>
      <c r="H46" s="1">
        <v>56073.445339999998</v>
      </c>
      <c r="I46" s="1">
        <v>200</v>
      </c>
      <c r="J46" s="1">
        <f t="shared" si="2"/>
        <v>0.35667506925480458</v>
      </c>
      <c r="K46" s="1">
        <v>200</v>
      </c>
      <c r="L46" s="1">
        <f t="shared" si="3"/>
        <v>100</v>
      </c>
      <c r="M46" s="1">
        <v>200</v>
      </c>
    </row>
    <row r="47" spans="1:13" ht="38.25" x14ac:dyDescent="0.2">
      <c r="A47" s="2" t="s">
        <v>1702</v>
      </c>
      <c r="B47" s="2" t="s">
        <v>1703</v>
      </c>
      <c r="C47" s="1">
        <v>-100000</v>
      </c>
      <c r="D47" s="1"/>
      <c r="E47" s="1" t="str">
        <f t="shared" si="0"/>
        <v/>
      </c>
      <c r="F47" s="1"/>
      <c r="G47" s="1" t="str">
        <f t="shared" si="1"/>
        <v xml:space="preserve"> </v>
      </c>
      <c r="H47" s="1">
        <v>-100000</v>
      </c>
      <c r="I47" s="1"/>
      <c r="J47" s="1" t="str">
        <f t="shared" si="2"/>
        <v/>
      </c>
      <c r="K47" s="1"/>
      <c r="L47" s="1" t="str">
        <f t="shared" si="3"/>
        <v xml:space="preserve"> </v>
      </c>
      <c r="M47" s="1"/>
    </row>
    <row r="48" spans="1:13" ht="38.25" x14ac:dyDescent="0.2">
      <c r="A48" s="2" t="s">
        <v>1704</v>
      </c>
      <c r="B48" s="2" t="s">
        <v>1705</v>
      </c>
      <c r="C48" s="1">
        <v>50000</v>
      </c>
      <c r="D48" s="1"/>
      <c r="E48" s="1" t="str">
        <f t="shared" si="0"/>
        <v/>
      </c>
      <c r="F48" s="1"/>
      <c r="G48" s="1" t="str">
        <f t="shared" si="1"/>
        <v xml:space="preserve"> </v>
      </c>
      <c r="H48" s="1">
        <v>56073.445339999998</v>
      </c>
      <c r="I48" s="1">
        <v>200</v>
      </c>
      <c r="J48" s="1">
        <f t="shared" si="2"/>
        <v>0.35667506925480458</v>
      </c>
      <c r="K48" s="1">
        <v>200</v>
      </c>
      <c r="L48" s="1">
        <f t="shared" si="3"/>
        <v>100</v>
      </c>
      <c r="M48" s="1">
        <v>200</v>
      </c>
    </row>
    <row r="49" spans="1:13" ht="38.25" x14ac:dyDescent="0.2">
      <c r="A49" s="2" t="s">
        <v>1706</v>
      </c>
      <c r="B49" s="2" t="s">
        <v>1707</v>
      </c>
      <c r="C49" s="1">
        <v>-10300</v>
      </c>
      <c r="D49" s="1"/>
      <c r="E49" s="1" t="str">
        <f t="shared" si="0"/>
        <v/>
      </c>
      <c r="F49" s="1"/>
      <c r="G49" s="1" t="str">
        <f t="shared" si="1"/>
        <v xml:space="preserve"> </v>
      </c>
      <c r="H49" s="1"/>
      <c r="I49" s="1"/>
      <c r="J49" s="1"/>
      <c r="K49" s="1"/>
      <c r="L49" s="1"/>
      <c r="M49" s="1"/>
    </row>
    <row r="50" spans="1:13" ht="38.25" x14ac:dyDescent="0.2">
      <c r="A50" s="2" t="s">
        <v>1708</v>
      </c>
      <c r="B50" s="2" t="s">
        <v>1709</v>
      </c>
      <c r="C50" s="1">
        <v>10300</v>
      </c>
      <c r="D50" s="1"/>
      <c r="E50" s="1" t="str">
        <f t="shared" si="0"/>
        <v/>
      </c>
      <c r="F50" s="1"/>
      <c r="G50" s="1" t="str">
        <f t="shared" si="1"/>
        <v xml:space="preserve"> </v>
      </c>
      <c r="H50" s="1"/>
      <c r="I50" s="1"/>
      <c r="J50" s="1"/>
      <c r="K50" s="1"/>
      <c r="L50" s="1"/>
      <c r="M50" s="1"/>
    </row>
    <row r="51" spans="1:13" ht="25.5" x14ac:dyDescent="0.2">
      <c r="A51" s="2" t="s">
        <v>1710</v>
      </c>
      <c r="B51" s="2" t="s">
        <v>1711</v>
      </c>
      <c r="C51" s="1"/>
      <c r="D51" s="1">
        <v>718103.10505999997</v>
      </c>
      <c r="E51" s="1" t="str">
        <f t="shared" si="0"/>
        <v xml:space="preserve"> </v>
      </c>
      <c r="F51" s="1">
        <v>1822680.95863</v>
      </c>
      <c r="G51" s="1">
        <f t="shared" si="1"/>
        <v>39.398178911121946</v>
      </c>
      <c r="H51" s="1"/>
      <c r="I51" s="1">
        <v>526480.38954999996</v>
      </c>
      <c r="J51" s="1" t="str">
        <f t="shared" si="2"/>
        <v xml:space="preserve"> </v>
      </c>
      <c r="K51" s="1">
        <v>1613922.41457</v>
      </c>
      <c r="L51" s="1">
        <f t="shared" si="3"/>
        <v>32.621170930962691</v>
      </c>
      <c r="M51" s="1">
        <v>66336.363229999959</v>
      </c>
    </row>
    <row r="52" spans="1:13" ht="63.75" x14ac:dyDescent="0.2">
      <c r="A52" s="2" t="s">
        <v>1712</v>
      </c>
      <c r="B52" s="2" t="s">
        <v>1713</v>
      </c>
      <c r="C52" s="1"/>
      <c r="D52" s="1">
        <v>718103.10505999997</v>
      </c>
      <c r="E52" s="1" t="str">
        <f t="shared" si="0"/>
        <v xml:space="preserve"> </v>
      </c>
      <c r="F52" s="1">
        <v>1822680.95863</v>
      </c>
      <c r="G52" s="1">
        <f t="shared" si="1"/>
        <v>39.398178911121946</v>
      </c>
      <c r="H52" s="1"/>
      <c r="I52" s="1">
        <v>526480.38954999996</v>
      </c>
      <c r="J52" s="1" t="str">
        <f t="shared" si="2"/>
        <v xml:space="preserve"> </v>
      </c>
      <c r="K52" s="1">
        <v>1613922.41457</v>
      </c>
      <c r="L52" s="1">
        <f t="shared" si="3"/>
        <v>32.621170930962691</v>
      </c>
      <c r="M52" s="1">
        <v>66336.363229999959</v>
      </c>
    </row>
    <row r="53" spans="1:13" ht="140.25" x14ac:dyDescent="0.2">
      <c r="A53" s="2" t="s">
        <v>1714</v>
      </c>
      <c r="B53" s="2" t="s">
        <v>1715</v>
      </c>
      <c r="C53" s="1"/>
      <c r="D53" s="1">
        <v>526480.38954999996</v>
      </c>
      <c r="E53" s="1" t="str">
        <f t="shared" si="0"/>
        <v xml:space="preserve"> </v>
      </c>
      <c r="F53" s="1"/>
      <c r="G53" s="1" t="str">
        <f t="shared" si="1"/>
        <v xml:space="preserve"> </v>
      </c>
      <c r="H53" s="1"/>
      <c r="I53" s="1">
        <v>526480.38954999996</v>
      </c>
      <c r="J53" s="1" t="str">
        <f t="shared" si="2"/>
        <v xml:space="preserve"> </v>
      </c>
      <c r="K53" s="1"/>
      <c r="L53" s="1" t="str">
        <f t="shared" si="3"/>
        <v xml:space="preserve"> </v>
      </c>
      <c r="M53" s="1">
        <v>66336.363229999959</v>
      </c>
    </row>
    <row r="54" spans="1:13" ht="89.25" x14ac:dyDescent="0.2">
      <c r="A54" s="2" t="s">
        <v>1714</v>
      </c>
      <c r="B54" s="2" t="s">
        <v>1716</v>
      </c>
      <c r="C54" s="1"/>
      <c r="D54" s="1"/>
      <c r="E54" s="1" t="str">
        <f t="shared" si="0"/>
        <v xml:space="preserve"> </v>
      </c>
      <c r="F54" s="1">
        <v>1613922.41457</v>
      </c>
      <c r="G54" s="1" t="str">
        <f t="shared" si="1"/>
        <v/>
      </c>
      <c r="H54" s="1"/>
      <c r="I54" s="1"/>
      <c r="J54" s="1" t="str">
        <f t="shared" si="2"/>
        <v xml:space="preserve"> </v>
      </c>
      <c r="K54" s="1">
        <v>1613922.41457</v>
      </c>
      <c r="L54" s="1" t="str">
        <f t="shared" si="3"/>
        <v/>
      </c>
      <c r="M54" s="1"/>
    </row>
    <row r="55" spans="1:13" ht="127.5" x14ac:dyDescent="0.2">
      <c r="A55" s="2" t="s">
        <v>1717</v>
      </c>
      <c r="B55" s="2" t="s">
        <v>1718</v>
      </c>
      <c r="C55" s="1"/>
      <c r="D55" s="1">
        <v>191622.71551000001</v>
      </c>
      <c r="E55" s="1" t="str">
        <f t="shared" si="0"/>
        <v xml:space="preserve"> </v>
      </c>
      <c r="F55" s="1"/>
      <c r="G55" s="1"/>
      <c r="H55" s="1"/>
      <c r="I55" s="1"/>
      <c r="J55" s="1"/>
      <c r="K55" s="1"/>
      <c r="L55" s="1"/>
      <c r="M55" s="1"/>
    </row>
    <row r="56" spans="1:13" ht="76.5" x14ac:dyDescent="0.2">
      <c r="A56" s="2" t="s">
        <v>1717</v>
      </c>
      <c r="B56" s="2" t="s">
        <v>1719</v>
      </c>
      <c r="C56" s="1"/>
      <c r="D56" s="1"/>
      <c r="E56" s="1" t="str">
        <f t="shared" si="0"/>
        <v xml:space="preserve"> </v>
      </c>
      <c r="F56" s="1">
        <v>208758.54405999999</v>
      </c>
      <c r="G56" s="1" t="str">
        <f t="shared" si="1"/>
        <v/>
      </c>
      <c r="H56" s="1"/>
      <c r="I56" s="1"/>
      <c r="J56" s="1"/>
      <c r="K56" s="1"/>
      <c r="L56" s="1"/>
      <c r="M56" s="1"/>
    </row>
    <row r="57" spans="1:13" x14ac:dyDescent="0.2">
      <c r="A57" s="2" t="s">
        <v>1720</v>
      </c>
      <c r="B57" s="2" t="s">
        <v>1721</v>
      </c>
      <c r="C57" s="1">
        <v>2367854.8809600002</v>
      </c>
      <c r="D57" s="1">
        <v>-1386025.9312400001</v>
      </c>
      <c r="E57" s="1" t="str">
        <f t="shared" si="0"/>
        <v/>
      </c>
      <c r="F57" s="1">
        <v>-573008.31811999995</v>
      </c>
      <c r="G57" s="1" t="str">
        <f t="shared" si="1"/>
        <v>свыше 200</v>
      </c>
      <c r="H57" s="1">
        <v>1770272.5037499999</v>
      </c>
      <c r="I57" s="1">
        <v>-348174.00325000001</v>
      </c>
      <c r="J57" s="1" t="str">
        <f t="shared" si="2"/>
        <v/>
      </c>
      <c r="K57" s="1">
        <v>-278548.01017000002</v>
      </c>
      <c r="L57" s="1">
        <f t="shared" si="3"/>
        <v>124.99604755298976</v>
      </c>
      <c r="M57" s="1">
        <v>-1193749.6335100001</v>
      </c>
    </row>
    <row r="58" spans="1:13" x14ac:dyDescent="0.2">
      <c r="A58" s="2" t="s">
        <v>1722</v>
      </c>
      <c r="B58" s="2" t="s">
        <v>1723</v>
      </c>
      <c r="C58" s="1">
        <v>2367854.8809600002</v>
      </c>
      <c r="D58" s="1">
        <v>-1386025.9312400001</v>
      </c>
      <c r="E58" s="1" t="str">
        <f t="shared" si="0"/>
        <v/>
      </c>
      <c r="F58" s="1">
        <v>-573008.31811999995</v>
      </c>
      <c r="G58" s="1" t="str">
        <f t="shared" si="1"/>
        <v>свыше 200</v>
      </c>
      <c r="H58" s="1">
        <v>1770272.5037499999</v>
      </c>
      <c r="I58" s="1">
        <v>-348174.00325000001</v>
      </c>
      <c r="J58" s="1" t="str">
        <f t="shared" si="2"/>
        <v/>
      </c>
      <c r="K58" s="1">
        <v>-278548.01017000002</v>
      </c>
      <c r="L58" s="1">
        <f t="shared" si="3"/>
        <v>124.99604755298976</v>
      </c>
      <c r="M58" s="1">
        <v>-1193749.6335100001</v>
      </c>
    </row>
    <row r="59" spans="1:13" x14ac:dyDescent="0.2">
      <c r="A59" s="2" t="s">
        <v>1724</v>
      </c>
      <c r="B59" s="2" t="s">
        <v>1725</v>
      </c>
      <c r="C59" s="1">
        <v>-68979864.840639994</v>
      </c>
      <c r="D59" s="1">
        <v>-14916100.346860001</v>
      </c>
      <c r="E59" s="1">
        <f t="shared" si="0"/>
        <v>21.623846873750427</v>
      </c>
      <c r="F59" s="1">
        <v>-16560077.948580001</v>
      </c>
      <c r="G59" s="1">
        <f t="shared" si="1"/>
        <v>90.07264575188205</v>
      </c>
      <c r="H59" s="1">
        <v>-58245950.797250003</v>
      </c>
      <c r="I59" s="1">
        <v>-11584794.59708</v>
      </c>
      <c r="J59" s="1">
        <f t="shared" si="2"/>
        <v>19.889441992982213</v>
      </c>
      <c r="K59" s="1">
        <v>-14010677.38593</v>
      </c>
      <c r="L59" s="1">
        <f t="shared" si="3"/>
        <v>82.685471073039238</v>
      </c>
      <c r="M59" s="1">
        <v>-5376544.6559699997</v>
      </c>
    </row>
    <row r="60" spans="1:13" x14ac:dyDescent="0.2">
      <c r="A60" s="2" t="s">
        <v>1726</v>
      </c>
      <c r="B60" s="2" t="s">
        <v>1727</v>
      </c>
      <c r="C60" s="1">
        <v>-68979864.840639994</v>
      </c>
      <c r="D60" s="1">
        <v>-14916100.346860001</v>
      </c>
      <c r="E60" s="1">
        <f t="shared" si="0"/>
        <v>21.623846873750427</v>
      </c>
      <c r="F60" s="1">
        <v>-16560077.948580001</v>
      </c>
      <c r="G60" s="1">
        <f t="shared" si="1"/>
        <v>90.07264575188205</v>
      </c>
      <c r="H60" s="1">
        <v>-58245950.797250003</v>
      </c>
      <c r="I60" s="1">
        <v>-11584794.59708</v>
      </c>
      <c r="J60" s="1">
        <f t="shared" si="2"/>
        <v>19.889441992982213</v>
      </c>
      <c r="K60" s="1">
        <v>-14010677.38593</v>
      </c>
      <c r="L60" s="1">
        <f t="shared" si="3"/>
        <v>82.685471073039238</v>
      </c>
      <c r="M60" s="1">
        <v>-5376544.6559699997</v>
      </c>
    </row>
    <row r="61" spans="1:13" x14ac:dyDescent="0.2">
      <c r="A61" s="2" t="s">
        <v>1728</v>
      </c>
      <c r="B61" s="2" t="s">
        <v>1729</v>
      </c>
      <c r="C61" s="1">
        <v>-68979864.840639994</v>
      </c>
      <c r="D61" s="1">
        <v>-14916100.346860001</v>
      </c>
      <c r="E61" s="1">
        <f t="shared" si="0"/>
        <v>21.623846873750427</v>
      </c>
      <c r="F61" s="1">
        <v>-16560077.948580001</v>
      </c>
      <c r="G61" s="1">
        <f t="shared" si="1"/>
        <v>90.07264575188205</v>
      </c>
      <c r="H61" s="1">
        <v>-58245950.797250003</v>
      </c>
      <c r="I61" s="1">
        <v>-11584794.59708</v>
      </c>
      <c r="J61" s="1">
        <f t="shared" si="2"/>
        <v>19.889441992982213</v>
      </c>
      <c r="K61" s="1">
        <v>-14010677.38593</v>
      </c>
      <c r="L61" s="1">
        <f t="shared" si="3"/>
        <v>82.685471073039238</v>
      </c>
      <c r="M61" s="1">
        <v>-5376544.6559699997</v>
      </c>
    </row>
    <row r="62" spans="1:13" ht="25.5" x14ac:dyDescent="0.2">
      <c r="A62" s="2" t="s">
        <v>1730</v>
      </c>
      <c r="B62" s="2" t="s">
        <v>1731</v>
      </c>
      <c r="C62" s="1">
        <v>-58239784.428580001</v>
      </c>
      <c r="D62" s="1">
        <v>-11549516.008850001</v>
      </c>
      <c r="E62" s="1">
        <f t="shared" si="0"/>
        <v>19.830973143475973</v>
      </c>
      <c r="F62" s="1">
        <v>-14000609.67199</v>
      </c>
      <c r="G62" s="1">
        <f t="shared" si="1"/>
        <v>82.492950517406939</v>
      </c>
      <c r="H62" s="1">
        <v>-58245950.797250003</v>
      </c>
      <c r="I62" s="1">
        <v>-11584794.59708</v>
      </c>
      <c r="J62" s="1">
        <f t="shared" si="2"/>
        <v>19.889441992982213</v>
      </c>
      <c r="K62" s="1">
        <v>-14010677.38593</v>
      </c>
      <c r="L62" s="1">
        <f t="shared" si="3"/>
        <v>82.685471073039238</v>
      </c>
      <c r="M62" s="1">
        <v>-5376544.6559699997</v>
      </c>
    </row>
    <row r="63" spans="1:13" ht="25.5" x14ac:dyDescent="0.2">
      <c r="A63" s="2" t="s">
        <v>1732</v>
      </c>
      <c r="B63" s="2" t="s">
        <v>1733</v>
      </c>
      <c r="C63" s="1">
        <v>-7782756.6102999998</v>
      </c>
      <c r="D63" s="1">
        <v>-2391218.7117599999</v>
      </c>
      <c r="E63" s="1">
        <f t="shared" si="0"/>
        <v>30.724572686692643</v>
      </c>
      <c r="F63" s="1">
        <v>-1859188.0355100001</v>
      </c>
      <c r="G63" s="1">
        <f t="shared" si="1"/>
        <v>128.61629195586215</v>
      </c>
      <c r="H63" s="1"/>
      <c r="I63" s="1"/>
      <c r="J63" s="1"/>
      <c r="K63" s="1"/>
      <c r="L63" s="1"/>
      <c r="M63" s="1"/>
    </row>
    <row r="64" spans="1:13" ht="25.5" x14ac:dyDescent="0.2">
      <c r="A64" s="2" t="s">
        <v>1734</v>
      </c>
      <c r="B64" s="2" t="s">
        <v>1735</v>
      </c>
      <c r="C64" s="1">
        <v>-1800006.4374500001</v>
      </c>
      <c r="D64" s="1">
        <v>-570602.48574999999</v>
      </c>
      <c r="E64" s="1">
        <f t="shared" si="0"/>
        <v>31.700024726486571</v>
      </c>
      <c r="F64" s="1">
        <v>-440311.49767999997</v>
      </c>
      <c r="G64" s="1">
        <f t="shared" si="1"/>
        <v>129.59063952599533</v>
      </c>
      <c r="H64" s="1"/>
      <c r="I64" s="1"/>
      <c r="J64" s="1"/>
      <c r="K64" s="1"/>
      <c r="L64" s="1"/>
      <c r="M64" s="1"/>
    </row>
    <row r="65" spans="1:13" ht="25.5" x14ac:dyDescent="0.2">
      <c r="A65" s="2" t="s">
        <v>1736</v>
      </c>
      <c r="B65" s="2" t="s">
        <v>1737</v>
      </c>
      <c r="C65" s="1">
        <v>-220643.51916</v>
      </c>
      <c r="D65" s="1">
        <v>-78839.727580000006</v>
      </c>
      <c r="E65" s="1">
        <f t="shared" si="0"/>
        <v>35.731721412052558</v>
      </c>
      <c r="F65" s="1">
        <v>-49886.232790000002</v>
      </c>
      <c r="G65" s="1">
        <f t="shared" si="1"/>
        <v>158.03904839213257</v>
      </c>
      <c r="H65" s="1"/>
      <c r="I65" s="1"/>
      <c r="J65" s="1"/>
      <c r="K65" s="1"/>
      <c r="L65" s="1"/>
      <c r="M65" s="1"/>
    </row>
    <row r="66" spans="1:13" ht="25.5" x14ac:dyDescent="0.2">
      <c r="A66" s="2" t="s">
        <v>1738</v>
      </c>
      <c r="B66" s="2" t="s">
        <v>1739</v>
      </c>
      <c r="C66" s="1">
        <v>-936673.84514999995</v>
      </c>
      <c r="D66" s="1">
        <v>-325923.41291999997</v>
      </c>
      <c r="E66" s="1">
        <f t="shared" si="0"/>
        <v>34.795827235659196</v>
      </c>
      <c r="F66" s="1">
        <v>-210082.51061</v>
      </c>
      <c r="G66" s="1">
        <f t="shared" si="1"/>
        <v>155.14066924164317</v>
      </c>
      <c r="H66" s="1"/>
      <c r="I66" s="1"/>
      <c r="J66" s="1"/>
      <c r="K66" s="1"/>
      <c r="L66" s="1"/>
      <c r="M66" s="1"/>
    </row>
    <row r="67" spans="1:13" x14ac:dyDescent="0.2">
      <c r="A67" s="2" t="s">
        <v>1740</v>
      </c>
      <c r="B67" s="2" t="s">
        <v>1741</v>
      </c>
      <c r="C67" s="1">
        <v>71347032.312099993</v>
      </c>
      <c r="D67" s="1">
        <v>13530074.415619999</v>
      </c>
      <c r="E67" s="1">
        <f t="shared" si="0"/>
        <v>18.963752208268637</v>
      </c>
      <c r="F67" s="1">
        <v>15987069.63046</v>
      </c>
      <c r="G67" s="1">
        <f t="shared" si="1"/>
        <v>84.631359769906098</v>
      </c>
      <c r="H67" s="1">
        <v>60016223.300999999</v>
      </c>
      <c r="I67" s="1">
        <v>11236620.593830001</v>
      </c>
      <c r="J67" s="1">
        <f t="shared" ref="J67:J69" si="4">IF(H67=0," ",IF(I67/H67*100&gt;200,"свыше 200",IF(I67/H67&gt;0,I67/H67*100,"")))</f>
        <v>18.722638606356249</v>
      </c>
      <c r="K67" s="1">
        <v>13732129.37576</v>
      </c>
      <c r="L67" s="1">
        <f t="shared" ref="L67:L70" si="5">IF(K67=0," ",IF(I67/K67*100&gt;200,"свыше 200",IF(I67/K67&gt;0,I67/K67*100,"")))</f>
        <v>81.827226399897739</v>
      </c>
      <c r="M67" s="1">
        <v>4182795.0224600006</v>
      </c>
    </row>
    <row r="68" spans="1:13" x14ac:dyDescent="0.2">
      <c r="A68" s="2" t="s">
        <v>1742</v>
      </c>
      <c r="B68" s="2" t="s">
        <v>1743</v>
      </c>
      <c r="C68" s="1">
        <v>71347032.312099993</v>
      </c>
      <c r="D68" s="1">
        <v>13530074.415619999</v>
      </c>
      <c r="E68" s="1">
        <f t="shared" ref="E68:E74" si="6">IF(C68=0," ",IF(D68/C68*100&gt;200,"свыше 200",IF(D68/C68&gt;0,D68/C68*100,"")))</f>
        <v>18.963752208268637</v>
      </c>
      <c r="F68" s="1">
        <v>15987069.63046</v>
      </c>
      <c r="G68" s="1">
        <f t="shared" ref="G68:G74" si="7">IF(F68=0," ",IF(D68/F68*100&gt;200,"свыше 200",IF(D68/F68&gt;0,D68/F68*100,"")))</f>
        <v>84.631359769906098</v>
      </c>
      <c r="H68" s="1">
        <v>60016223.300999999</v>
      </c>
      <c r="I68" s="1">
        <v>11236620.593830001</v>
      </c>
      <c r="J68" s="1">
        <f t="shared" si="4"/>
        <v>18.722638606356249</v>
      </c>
      <c r="K68" s="1">
        <v>13732129.37576</v>
      </c>
      <c r="L68" s="1">
        <f t="shared" si="5"/>
        <v>81.827226399897739</v>
      </c>
      <c r="M68" s="1">
        <v>4182795.0224600006</v>
      </c>
    </row>
    <row r="69" spans="1:13" x14ac:dyDescent="0.2">
      <c r="A69" s="2" t="s">
        <v>1744</v>
      </c>
      <c r="B69" s="2" t="s">
        <v>1745</v>
      </c>
      <c r="C69" s="1">
        <v>71347032.312099993</v>
      </c>
      <c r="D69" s="1">
        <v>13530074.415619999</v>
      </c>
      <c r="E69" s="1">
        <f t="shared" si="6"/>
        <v>18.963752208268637</v>
      </c>
      <c r="F69" s="1">
        <v>15987069.63046</v>
      </c>
      <c r="G69" s="1">
        <f t="shared" si="7"/>
        <v>84.631359769906098</v>
      </c>
      <c r="H69" s="1">
        <v>60016223.300999999</v>
      </c>
      <c r="I69" s="1">
        <v>11236620.593830001</v>
      </c>
      <c r="J69" s="1">
        <f t="shared" si="4"/>
        <v>18.722638606356249</v>
      </c>
      <c r="K69" s="1">
        <v>13732129.37576</v>
      </c>
      <c r="L69" s="1">
        <f t="shared" si="5"/>
        <v>81.827226399897739</v>
      </c>
      <c r="M69" s="1">
        <v>4182795.0224600006</v>
      </c>
    </row>
    <row r="70" spans="1:13" ht="25.5" x14ac:dyDescent="0.2">
      <c r="A70" s="2" t="s">
        <v>1746</v>
      </c>
      <c r="B70" s="2" t="s">
        <v>1747</v>
      </c>
      <c r="C70" s="1">
        <v>43204184.790530004</v>
      </c>
      <c r="D70" s="1">
        <v>8287095.2653299998</v>
      </c>
      <c r="E70" s="1">
        <f t="shared" si="6"/>
        <v>19.181232803046573</v>
      </c>
      <c r="F70" s="1">
        <v>11085603.04105</v>
      </c>
      <c r="G70" s="1">
        <f t="shared" si="7"/>
        <v>74.755475499554493</v>
      </c>
      <c r="H70" s="1">
        <v>60016223.300999999</v>
      </c>
      <c r="I70" s="1">
        <v>11236620.593830001</v>
      </c>
      <c r="J70" s="1">
        <f>IF(H70=0," ",IF(I70/H70*100&gt;200,"свыше 200",IF(I70/H70&gt;0,I70/H70*100,"")))</f>
        <v>18.722638606356249</v>
      </c>
      <c r="K70" s="1">
        <v>13732129.37576</v>
      </c>
      <c r="L70" s="1">
        <f t="shared" si="5"/>
        <v>81.827226399897739</v>
      </c>
      <c r="M70" s="1">
        <v>4182795.0224600006</v>
      </c>
    </row>
    <row r="71" spans="1:13" ht="25.5" x14ac:dyDescent="0.2">
      <c r="A71" s="2" t="s">
        <v>1748</v>
      </c>
      <c r="B71" s="2" t="s">
        <v>1749</v>
      </c>
      <c r="C71" s="1">
        <v>16667431.6745</v>
      </c>
      <c r="D71" s="1">
        <v>3064386.6007099999</v>
      </c>
      <c r="E71" s="1">
        <f t="shared" si="6"/>
        <v>18.38547570228409</v>
      </c>
      <c r="F71" s="1">
        <v>3071741.4957599998</v>
      </c>
      <c r="G71" s="1">
        <f t="shared" si="7"/>
        <v>99.760562695130687</v>
      </c>
      <c r="H71" s="1"/>
      <c r="I71" s="1"/>
      <c r="J71" s="1"/>
      <c r="K71" s="1"/>
      <c r="L71" s="1"/>
      <c r="M71" s="1"/>
    </row>
    <row r="72" spans="1:13" ht="25.5" x14ac:dyDescent="0.2">
      <c r="A72" s="2" t="s">
        <v>1750</v>
      </c>
      <c r="B72" s="2" t="s">
        <v>1751</v>
      </c>
      <c r="C72" s="1">
        <v>8173992.7826899998</v>
      </c>
      <c r="D72" s="1">
        <v>1554352.80562</v>
      </c>
      <c r="E72" s="1">
        <f t="shared" si="6"/>
        <v>19.015832860920074</v>
      </c>
      <c r="F72" s="1">
        <v>1387452.02217</v>
      </c>
      <c r="G72" s="1">
        <f t="shared" si="7"/>
        <v>112.02930125028499</v>
      </c>
      <c r="H72" s="1"/>
      <c r="I72" s="1"/>
      <c r="J72" s="1"/>
      <c r="K72" s="1"/>
      <c r="L72" s="1"/>
      <c r="M72" s="1"/>
    </row>
    <row r="73" spans="1:13" ht="25.5" x14ac:dyDescent="0.2">
      <c r="A73" s="2" t="s">
        <v>1752</v>
      </c>
      <c r="B73" s="2" t="s">
        <v>1753</v>
      </c>
      <c r="C73" s="1">
        <v>855655.53544000001</v>
      </c>
      <c r="D73" s="1">
        <v>249362.58892000001</v>
      </c>
      <c r="E73" s="1">
        <f t="shared" si="6"/>
        <v>29.142871002613379</v>
      </c>
      <c r="F73" s="1">
        <v>212096.00476000001</v>
      </c>
      <c r="G73" s="1">
        <f t="shared" si="7"/>
        <v>117.57062053204137</v>
      </c>
      <c r="H73" s="1"/>
      <c r="I73" s="1"/>
      <c r="J73" s="1"/>
      <c r="K73" s="1"/>
      <c r="L73" s="1"/>
      <c r="M73" s="1"/>
    </row>
    <row r="74" spans="1:13" ht="25.5" x14ac:dyDescent="0.2">
      <c r="A74" s="2" t="s">
        <v>1754</v>
      </c>
      <c r="B74" s="2" t="s">
        <v>1755</v>
      </c>
      <c r="C74" s="1">
        <v>2445767.5289400001</v>
      </c>
      <c r="D74" s="1">
        <v>374877.15503999998</v>
      </c>
      <c r="E74" s="1">
        <f t="shared" si="6"/>
        <v>15.327587377140148</v>
      </c>
      <c r="F74" s="1">
        <v>230177.06672</v>
      </c>
      <c r="G74" s="1">
        <f t="shared" si="7"/>
        <v>162.86468516692892</v>
      </c>
      <c r="H74" s="1"/>
      <c r="I74" s="1"/>
      <c r="J74" s="1"/>
      <c r="K74" s="1"/>
      <c r="L74" s="1"/>
      <c r="M74" s="1"/>
    </row>
  </sheetData>
  <mergeCells count="4">
    <mergeCell ref="A1:A2"/>
    <mergeCell ref="B1:B2"/>
    <mergeCell ref="C1:G1"/>
    <mergeCell ref="H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cp:lastPrinted>2021-04-23T12:41:38Z</cp:lastPrinted>
  <dcterms:created xsi:type="dcterms:W3CDTF">2021-04-19T14:16:32Z</dcterms:created>
  <dcterms:modified xsi:type="dcterms:W3CDTF">2021-04-26T07:06:52Z</dcterms:modified>
</cp:coreProperties>
</file>